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OneDrive\Documents\CLASSES\GFC_MSU\ExcelTraining\ExcelGFCStaff\"/>
    </mc:Choice>
  </mc:AlternateContent>
  <xr:revisionPtr revIDLastSave="0" documentId="8_{19F7C505-F80C-4B98-9082-E23C10794A97}" xr6:coauthVersionLast="45" xr6:coauthVersionMax="45" xr10:uidLastSave="{00000000-0000-0000-0000-000000000000}"/>
  <bookViews>
    <workbookView xWindow="-120" yWindow="-120" windowWidth="20730" windowHeight="11160" tabRatio="716" xr2:uid="{00000000-000D-0000-FFFF-FFFF00000000}"/>
  </bookViews>
  <sheets>
    <sheet name="CellBasics" sheetId="5" r:id="rId1"/>
    <sheet name="Sort" sheetId="16" r:id="rId2"/>
    <sheet name="OYO" sheetId="17" r:id="rId3"/>
    <sheet name="Find " sheetId="18" r:id="rId4"/>
    <sheet name="Tables" sheetId="7" r:id="rId5"/>
    <sheet name="FormulaBasics" sheetId="6" r:id="rId6"/>
    <sheet name="Formula" sheetId="10" r:id="rId7"/>
    <sheet name="Charting" sheetId="2" r:id="rId8"/>
    <sheet name="PrACTICE CELLS" sheetId="1" r:id="rId9"/>
    <sheet name="MailMerge" sheetId="15" r:id="rId10"/>
    <sheet name="VLookup" sheetId="8" r:id="rId11"/>
    <sheet name="DataVlook" sheetId="9" r:id="rId12"/>
    <sheet name="LookupTeacher" sheetId="1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0" l="1"/>
  <c r="D33" i="10"/>
  <c r="D32" i="10"/>
  <c r="D31" i="10"/>
  <c r="D30" i="10"/>
  <c r="D29" i="10"/>
  <c r="D28" i="10"/>
  <c r="D27" i="10"/>
  <c r="D26" i="10"/>
  <c r="D25" i="10"/>
  <c r="D18" i="10" l="1"/>
  <c r="D17" i="10"/>
  <c r="D16" i="10"/>
  <c r="D6" i="10" l="1"/>
  <c r="G5" i="10"/>
  <c r="D4" i="10"/>
  <c r="D5" i="10"/>
  <c r="D3" i="10"/>
  <c r="D2" i="10"/>
  <c r="J28" i="5"/>
  <c r="D3" i="8"/>
  <c r="D4" i="8"/>
  <c r="D5" i="8"/>
  <c r="D6" i="8"/>
  <c r="D7" i="8"/>
  <c r="D2" i="8"/>
  <c r="C7" i="8"/>
  <c r="C6" i="8"/>
  <c r="C5" i="8"/>
  <c r="C4" i="8"/>
  <c r="C3" i="8"/>
  <c r="C2" i="8"/>
  <c r="B3" i="8"/>
  <c r="B4" i="8"/>
  <c r="B5" i="8"/>
  <c r="B6" i="8"/>
  <c r="B7" i="8"/>
  <c r="B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kmyers</author>
  </authors>
  <commentList>
    <comment ref="B1" authorId="0" shapeId="0" xr:uid="{1DD956B4-0842-40B9-9118-8A14DB39E305}">
      <text>
        <r>
          <rPr>
            <b/>
            <sz val="8"/>
            <color indexed="81"/>
            <rFont val="Tahoma"/>
            <family val="2"/>
          </rPr>
          <t>kmyers:</t>
        </r>
        <r>
          <rPr>
            <sz val="8"/>
            <color indexed="81"/>
            <rFont val="Tahoma"/>
            <family val="2"/>
          </rPr>
          <t xml:space="preserve">
Make sure to put the name in last name comma first name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kmyers</author>
  </authors>
  <commentList>
    <comment ref="B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kmyers:</t>
        </r>
        <r>
          <rPr>
            <sz val="8"/>
            <color indexed="81"/>
            <rFont val="Tahoma"/>
            <family val="2"/>
          </rPr>
          <t xml:space="preserve">
Make sure to put the name in last name comma first name</t>
        </r>
      </text>
    </comment>
  </commentList>
</comments>
</file>

<file path=xl/sharedStrings.xml><?xml version="1.0" encoding="utf-8"?>
<sst xmlns="http://schemas.openxmlformats.org/spreadsheetml/2006/main" count="606" uniqueCount="381">
  <si>
    <t>Name</t>
  </si>
  <si>
    <t>ID</t>
  </si>
  <si>
    <t>Smith, Karen</t>
  </si>
  <si>
    <t>Jones, Mick</t>
  </si>
  <si>
    <t>Meyers, Frank</t>
  </si>
  <si>
    <t>Allison, Allie</t>
  </si>
  <si>
    <t>Kromec, Kaitlin</t>
  </si>
  <si>
    <t>Sides, China</t>
  </si>
  <si>
    <t>Grant, George</t>
  </si>
  <si>
    <t xml:space="preserve">Grade </t>
  </si>
  <si>
    <t>quiz 1</t>
  </si>
  <si>
    <t>quiz2</t>
  </si>
  <si>
    <t>quiz3</t>
  </si>
  <si>
    <t>quiz5</t>
  </si>
  <si>
    <t>quiz4</t>
  </si>
  <si>
    <t>quiz6</t>
  </si>
  <si>
    <t>quiz7</t>
  </si>
  <si>
    <t>quiz8</t>
  </si>
  <si>
    <t>quiz9</t>
  </si>
  <si>
    <t>quiz10</t>
  </si>
  <si>
    <t>quiz11</t>
  </si>
  <si>
    <t>quiz12</t>
  </si>
  <si>
    <t>quiz13</t>
  </si>
  <si>
    <t>quiz14</t>
  </si>
  <si>
    <t>quiz15</t>
  </si>
  <si>
    <t>www.gfps.k12.mt.us</t>
  </si>
  <si>
    <t>School</t>
  </si>
  <si>
    <t>Elementary</t>
  </si>
  <si>
    <t>Middle School</t>
  </si>
  <si>
    <t>High School</t>
  </si>
  <si>
    <t>final grade</t>
  </si>
  <si>
    <t>reading</t>
  </si>
  <si>
    <t>math</t>
  </si>
  <si>
    <t>language</t>
  </si>
  <si>
    <t>Cathay, Mike</t>
  </si>
  <si>
    <t>Jone, jean</t>
  </si>
  <si>
    <t>james, etta</t>
  </si>
  <si>
    <t>james, tess</t>
  </si>
  <si>
    <t>smith, Kathy</t>
  </si>
  <si>
    <t>roosevelt, james</t>
  </si>
  <si>
    <t>james, dick</t>
  </si>
  <si>
    <t>dunn, cathy</t>
  </si>
  <si>
    <t>hickman, jane</t>
  </si>
  <si>
    <t>poor, jim</t>
  </si>
  <si>
    <t>picking, cheryl</t>
  </si>
  <si>
    <t>picking, mike</t>
  </si>
  <si>
    <t>havant, dennis</t>
  </si>
  <si>
    <t>harrant, tonya</t>
  </si>
  <si>
    <t>wicks, kathy</t>
  </si>
  <si>
    <t>wicks, karen</t>
  </si>
  <si>
    <t>greggs, jane</t>
  </si>
  <si>
    <t>picking, casey</t>
  </si>
  <si>
    <t>Be</t>
  </si>
  <si>
    <t>January</t>
  </si>
  <si>
    <t>February</t>
  </si>
  <si>
    <t>March</t>
  </si>
  <si>
    <t>April</t>
  </si>
  <si>
    <t>Food</t>
  </si>
  <si>
    <t>Utilities</t>
  </si>
  <si>
    <t>Entertainment</t>
  </si>
  <si>
    <t>Rent</t>
  </si>
  <si>
    <t>Totals</t>
  </si>
  <si>
    <t>Mike</t>
  </si>
  <si>
    <t>Mary</t>
  </si>
  <si>
    <t>Suzie</t>
  </si>
  <si>
    <t>Barry</t>
  </si>
  <si>
    <t>Joe</t>
  </si>
  <si>
    <t>Mikie</t>
  </si>
  <si>
    <t>Smith</t>
  </si>
  <si>
    <t>Jones</t>
  </si>
  <si>
    <t>Anderson</t>
  </si>
  <si>
    <t>Gordons</t>
  </si>
  <si>
    <t>Epicury</t>
  </si>
  <si>
    <t>Zuckerberg</t>
  </si>
  <si>
    <t>FIRST</t>
  </si>
  <si>
    <t>LAST</t>
  </si>
  <si>
    <t>ESSAY 1</t>
  </si>
  <si>
    <t>ESSAY2</t>
  </si>
  <si>
    <t>ESSAY3</t>
  </si>
  <si>
    <t>ID were name goes,ID from lookup file,RANGE,COLUMN,FALSE</t>
  </si>
  <si>
    <t>ITEM</t>
  </si>
  <si>
    <t>QUANTITY</t>
  </si>
  <si>
    <t>PRICE PER UNIT</t>
  </si>
  <si>
    <t>LINE TOTAL</t>
  </si>
  <si>
    <t>TAX</t>
  </si>
  <si>
    <t>Plastic Silverware (box of 100)</t>
  </si>
  <si>
    <t>Napkins (box of 250)</t>
  </si>
  <si>
    <t>Plates (box of 50)</t>
  </si>
  <si>
    <t>Plastic Cups (box of 100)</t>
  </si>
  <si>
    <t>TOTAL</t>
  </si>
  <si>
    <t>JUNE BUDGET</t>
  </si>
  <si>
    <t>JULY BUDGET</t>
  </si>
  <si>
    <t>First</t>
  </si>
  <si>
    <t>Last</t>
  </si>
  <si>
    <t>Teacher</t>
  </si>
  <si>
    <t>Myers</t>
  </si>
  <si>
    <t>Kotynski</t>
  </si>
  <si>
    <t>Lathrop</t>
  </si>
  <si>
    <t>Jackson</t>
  </si>
  <si>
    <t>dkjsfdsjf</t>
  </si>
  <si>
    <t>sdkfjdsklfj</t>
  </si>
  <si>
    <t>ssdfksdljf</t>
  </si>
  <si>
    <t>lsdjf</t>
  </si>
  <si>
    <t>Saturday</t>
  </si>
  <si>
    <t>Sunday</t>
  </si>
  <si>
    <t>Monday</t>
  </si>
  <si>
    <t>Tuesday</t>
  </si>
  <si>
    <t>Wednesday</t>
  </si>
  <si>
    <t>Thursday</t>
  </si>
  <si>
    <t>Friday</t>
  </si>
  <si>
    <t>karien</t>
  </si>
  <si>
    <t>micnle</t>
  </si>
  <si>
    <t>fryen</t>
  </si>
  <si>
    <t>al S</t>
  </si>
  <si>
    <t>kaole</t>
  </si>
  <si>
    <t>geoaen</t>
  </si>
  <si>
    <t>chiden</t>
  </si>
  <si>
    <t>mitle</t>
  </si>
  <si>
    <t>jeann S</t>
  </si>
  <si>
    <t>sdkfjdsklfkfd</t>
  </si>
  <si>
    <t>ettmen</t>
  </si>
  <si>
    <t>tesmen</t>
  </si>
  <si>
    <t>katile</t>
  </si>
  <si>
    <t>jamoen</t>
  </si>
  <si>
    <t>dicm S</t>
  </si>
  <si>
    <t>cathn S</t>
  </si>
  <si>
    <t>jcen</t>
  </si>
  <si>
    <t>joen</t>
  </si>
  <si>
    <t>ccle</t>
  </si>
  <si>
    <t>mcle</t>
  </si>
  <si>
    <t>devle</t>
  </si>
  <si>
    <t>trle</t>
  </si>
  <si>
    <t>katcen</t>
  </si>
  <si>
    <t>karcle</t>
  </si>
  <si>
    <t>jae S</t>
  </si>
  <si>
    <t>cc S</t>
  </si>
  <si>
    <t>smith</t>
  </si>
  <si>
    <t>jones</t>
  </si>
  <si>
    <t>meyers</t>
  </si>
  <si>
    <t>allison</t>
  </si>
  <si>
    <t>kromec</t>
  </si>
  <si>
    <t>grant</t>
  </si>
  <si>
    <t>sides</t>
  </si>
  <si>
    <t>cathay</t>
  </si>
  <si>
    <t>jone</t>
  </si>
  <si>
    <t>james</t>
  </si>
  <si>
    <t>roosevelt</t>
  </si>
  <si>
    <t>dunn</t>
  </si>
  <si>
    <t>hickman</t>
  </si>
  <si>
    <t>poor</t>
  </si>
  <si>
    <t>picking</t>
  </si>
  <si>
    <t>havant</t>
  </si>
  <si>
    <t>harrant</t>
  </si>
  <si>
    <t>wicks</t>
  </si>
  <si>
    <t>greggs</t>
  </si>
  <si>
    <t>www</t>
  </si>
  <si>
    <t>Grade</t>
  </si>
  <si>
    <t>Graduation</t>
  </si>
  <si>
    <t>B</t>
  </si>
  <si>
    <t>Mcdonald</t>
  </si>
  <si>
    <t>A</t>
  </si>
  <si>
    <t>Cameron</t>
  </si>
  <si>
    <t>Fallow</t>
  </si>
  <si>
    <t>C</t>
  </si>
  <si>
    <t>Anica</t>
  </si>
  <si>
    <t>Peter</t>
  </si>
  <si>
    <t>Piper</t>
  </si>
  <si>
    <t>Allison</t>
  </si>
  <si>
    <t>Mitchels</t>
  </si>
  <si>
    <t>Homeroom #</t>
  </si>
  <si>
    <t>First Name</t>
  </si>
  <si>
    <t>Last Name</t>
  </si>
  <si>
    <t>Payment</t>
  </si>
  <si>
    <t>T-Shirt Color</t>
  </si>
  <si>
    <t>T-Shirt Size</t>
  </si>
  <si>
    <t>Esther</t>
  </si>
  <si>
    <t>Yaron</t>
  </si>
  <si>
    <t>Dark Red</t>
  </si>
  <si>
    <t>Small</t>
  </si>
  <si>
    <t>Anisa</t>
  </si>
  <si>
    <t>Naser</t>
  </si>
  <si>
    <t>220-A</t>
  </si>
  <si>
    <t>Brigid</t>
  </si>
  <si>
    <t>Ellison</t>
  </si>
  <si>
    <t>Pending</t>
  </si>
  <si>
    <t>Melissa</t>
  </si>
  <si>
    <t>White</t>
  </si>
  <si>
    <t>Heather Grey</t>
  </si>
  <si>
    <t>220-B</t>
  </si>
  <si>
    <t>Malik</t>
  </si>
  <si>
    <t>Reynolds</t>
  </si>
  <si>
    <t>Windy</t>
  </si>
  <si>
    <t>Shaw</t>
  </si>
  <si>
    <t>Christopher</t>
  </si>
  <si>
    <t>Peyton-Gomez</t>
  </si>
  <si>
    <t>Michael</t>
  </si>
  <si>
    <t>Lazar</t>
  </si>
  <si>
    <t>Christiana</t>
  </si>
  <si>
    <t>Chen</t>
  </si>
  <si>
    <t>Medium</t>
  </si>
  <si>
    <t>Sidney</t>
  </si>
  <si>
    <t>Kelly</t>
  </si>
  <si>
    <t>Chevonne</t>
  </si>
  <si>
    <t>Means</t>
  </si>
  <si>
    <t>Samantha</t>
  </si>
  <si>
    <t>Bell</t>
  </si>
  <si>
    <t>Nathan</t>
  </si>
  <si>
    <t>Albee</t>
  </si>
  <si>
    <t>Avery</t>
  </si>
  <si>
    <t>Matt</t>
  </si>
  <si>
    <t>Benson</t>
  </si>
  <si>
    <t>Gabriel</t>
  </si>
  <si>
    <t>Del Toro</t>
  </si>
  <si>
    <t>James</t>
  </si>
  <si>
    <t>Panarello</t>
  </si>
  <si>
    <t>Chantal</t>
  </si>
  <si>
    <t>Weller</t>
  </si>
  <si>
    <t>Derek</t>
  </si>
  <si>
    <t>MacDonald</t>
  </si>
  <si>
    <t>Large</t>
  </si>
  <si>
    <t>Kris</t>
  </si>
  <si>
    <t>Ackerman</t>
  </si>
  <si>
    <t>Jordan</t>
  </si>
  <si>
    <t>Regina</t>
  </si>
  <si>
    <t>Olivera</t>
  </si>
  <si>
    <t>Alex</t>
  </si>
  <si>
    <t>Yuen</t>
  </si>
  <si>
    <t>Lia</t>
  </si>
  <si>
    <t>Richards</t>
  </si>
  <si>
    <t>X-Large</t>
  </si>
  <si>
    <t>Karla</t>
  </si>
  <si>
    <t>Nichols</t>
  </si>
  <si>
    <t>Tyrese</t>
  </si>
  <si>
    <t>Hanlon</t>
  </si>
  <si>
    <t>Juan</t>
  </si>
  <si>
    <t>Flores</t>
  </si>
  <si>
    <t>COMPANY NAME</t>
  </si>
  <si>
    <t>CONTACT NAME</t>
  </si>
  <si>
    <t>BILLING ADDRESS</t>
  </si>
  <si>
    <t>PHONE</t>
  </si>
  <si>
    <t>EMAIL ADDRESS</t>
  </si>
  <si>
    <t>Adventure Outfitters</t>
  </si>
  <si>
    <t>Jake Finn</t>
  </si>
  <si>
    <t>1407 Dusty Fawn Ln Soaptown, SD 57696</t>
  </si>
  <si>
    <t>605-555-6435</t>
  </si>
  <si>
    <t>jake@adventureoutfitters.com</t>
  </si>
  <si>
    <t>Aria Real Estate</t>
  </si>
  <si>
    <t>Katie Stark</t>
  </si>
  <si>
    <t>971 Cinder Butterfly St Stoughton, NH 03204</t>
  </si>
  <si>
    <t>603-555-2460</t>
  </si>
  <si>
    <t>katie.stark@ariarealestate.com</t>
  </si>
  <si>
    <t>Core Pharmaceuticals</t>
  </si>
  <si>
    <t>Phillip Yuen</t>
  </si>
  <si>
    <t>5108 Crystal Gate Blvd Twig City, KS 66208</t>
  </si>
  <si>
    <t>913-555-5928</t>
  </si>
  <si>
    <t>yuenp@corepharmaceuticals.com</t>
  </si>
  <si>
    <t>Everly Publishing</t>
  </si>
  <si>
    <t>Felicia Reyes</t>
  </si>
  <si>
    <t>8544 Lazy Bluff Ave Whiskey Creek, KS 66689</t>
  </si>
  <si>
    <t>316-555-3256</t>
  </si>
  <si>
    <t>felicia@everlypublishing.com</t>
  </si>
  <si>
    <t>Mass Airlines</t>
  </si>
  <si>
    <t>Miranda Lawson</t>
  </si>
  <si>
    <t>5316 Colonial Pkwy Esterhazy, NM 88431</t>
  </si>
  <si>
    <t>575-555-9255</t>
  </si>
  <si>
    <t>mlawson@massairlines.com</t>
  </si>
  <si>
    <t>Newhaven Traders</t>
  </si>
  <si>
    <t>Rick Chaturvedi</t>
  </si>
  <si>
    <t>2428 S Redding St #2 Bogg's Corner, WA 98175</t>
  </si>
  <si>
    <t>360-555-5422</t>
  </si>
  <si>
    <t>info@newhaventraders.com</t>
  </si>
  <si>
    <t>Overlook Inn</t>
  </si>
  <si>
    <t>Jill Torrance</t>
  </si>
  <si>
    <t>3160 Amber Gate Rd Rodney Village, SD 57324</t>
  </si>
  <si>
    <t>605-555-4495</t>
  </si>
  <si>
    <t>jtorrance@overlookinn.com</t>
  </si>
  <si>
    <t>Riley Garden Supply</t>
  </si>
  <si>
    <t>Vivica da Silva</t>
  </si>
  <si>
    <t>8595 Thunder Brook Cir Gravity, WA 99304</t>
  </si>
  <si>
    <t>360-555-4289</t>
  </si>
  <si>
    <t>vivica@rileygardensupply.com</t>
  </si>
  <si>
    <t>Knope Equestrian Center</t>
  </si>
  <si>
    <t>Lil Sebastian</t>
  </si>
  <si>
    <t>9060 Easy Evening Ln Walkinghood, ME 04126</t>
  </si>
  <si>
    <t>207-555-7225</t>
  </si>
  <si>
    <t>lil@knopeequestrian.com</t>
  </si>
  <si>
    <t>Venture Brewing</t>
  </si>
  <si>
    <t>Hank Dean</t>
  </si>
  <si>
    <t>3034 Foggy Wharf Loop Bee Rock, NE 69823</t>
  </si>
  <si>
    <t>308-555-1050</t>
  </si>
  <si>
    <t>hdean@venturebrewing.com</t>
  </si>
  <si>
    <t>Placerville Insurance</t>
  </si>
  <si>
    <t>Chris Kinkade</t>
  </si>
  <si>
    <t>1028 Quiet Dale Rd Homosassa, MD 21610</t>
  </si>
  <si>
    <t>443-555-4942</t>
  </si>
  <si>
    <t>chris.kinkade@placervilleins.com</t>
  </si>
  <si>
    <t>Archer Properties</t>
  </si>
  <si>
    <t>Mallory Figgis</t>
  </si>
  <si>
    <t>3520 Sleepy Hearth Dr Calendar, WA 99340</t>
  </si>
  <si>
    <t>425-555-5370</t>
  </si>
  <si>
    <t>malloryf@archerproperties.com</t>
  </si>
  <si>
    <t>SALES</t>
  </si>
  <si>
    <t>Leadership Training</t>
  </si>
  <si>
    <t>6 Part Series</t>
  </si>
  <si>
    <t>Department</t>
  </si>
  <si>
    <t>Username</t>
  </si>
  <si>
    <t>Part 1</t>
  </si>
  <si>
    <t>Part 2</t>
  </si>
  <si>
    <t>Part 3</t>
  </si>
  <si>
    <t>Part 4</t>
  </si>
  <si>
    <t>Part 5</t>
  </si>
  <si>
    <t>Part 6</t>
  </si>
  <si>
    <t>Sales</t>
  </si>
  <si>
    <t>Walter</t>
  </si>
  <si>
    <t>Rivera</t>
  </si>
  <si>
    <t>wrivera</t>
  </si>
  <si>
    <t>X</t>
  </si>
  <si>
    <t>Heidi</t>
  </si>
  <si>
    <t>Lee</t>
  </si>
  <si>
    <t>hlee</t>
  </si>
  <si>
    <t>Claims</t>
  </si>
  <si>
    <t>Josie</t>
  </si>
  <si>
    <t>Gates</t>
  </si>
  <si>
    <t>jgates</t>
  </si>
  <si>
    <t>Accounting</t>
  </si>
  <si>
    <t>Wendy</t>
  </si>
  <si>
    <t>Crocker</t>
  </si>
  <si>
    <t>wcrocker</t>
  </si>
  <si>
    <t>Loretta</t>
  </si>
  <si>
    <t>Johnson</t>
  </si>
  <si>
    <t>ljohnson</t>
  </si>
  <si>
    <t>Misty</t>
  </si>
  <si>
    <t>Whitfield</t>
  </si>
  <si>
    <t>mwhitfield</t>
  </si>
  <si>
    <t>On hold</t>
  </si>
  <si>
    <t>Marketing</t>
  </si>
  <si>
    <t>Matilda</t>
  </si>
  <si>
    <t>Lewis</t>
  </si>
  <si>
    <t>mlewis</t>
  </si>
  <si>
    <t>Elizabeth</t>
  </si>
  <si>
    <t>Hicks</t>
  </si>
  <si>
    <t>ehicks</t>
  </si>
  <si>
    <t>HR</t>
  </si>
  <si>
    <t>Alvin</t>
  </si>
  <si>
    <t>Rios</t>
  </si>
  <si>
    <t>arios</t>
  </si>
  <si>
    <t>Brian</t>
  </si>
  <si>
    <t>Gaines</t>
  </si>
  <si>
    <t>bgaines</t>
  </si>
  <si>
    <t>Megan</t>
  </si>
  <si>
    <t>Bosworth</t>
  </si>
  <si>
    <t>mbosworth</t>
  </si>
  <si>
    <t>Maria</t>
  </si>
  <si>
    <t>Menzies</t>
  </si>
  <si>
    <t>mmenzies</t>
  </si>
  <si>
    <t>Micheal</t>
  </si>
  <si>
    <t>Russell</t>
  </si>
  <si>
    <t>mrussell</t>
  </si>
  <si>
    <t>MENU ITEM</t>
  </si>
  <si>
    <t>UNIT PRICE</t>
  </si>
  <si>
    <t>Tamales: Carnitas</t>
  </si>
  <si>
    <t>Tamales: Vegetable</t>
  </si>
  <si>
    <t>Empanadas: Nutella &amp; Banana</t>
  </si>
  <si>
    <r>
      <rPr>
        <sz val="22"/>
        <color theme="1"/>
        <rFont val="Calibri Light"/>
        <family val="2"/>
        <scheme val="major"/>
      </rPr>
      <t>Food Service Supplies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</si>
  <si>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ORDERED</t>
  </si>
  <si>
    <t>RECEIVED</t>
  </si>
  <si>
    <t>IN TRANSIT</t>
  </si>
  <si>
    <t>Tomatoes (case of 12)</t>
  </si>
  <si>
    <t>Black Beans (case of 10)</t>
  </si>
  <si>
    <t>All Purpose Flour (50 lb.)</t>
  </si>
  <si>
    <t>Corn Meal/Maza (25 lb.)</t>
  </si>
  <si>
    <t>Brown Rice (25 lb.)</t>
  </si>
  <si>
    <t>Lime Juice (1 gallon)</t>
  </si>
  <si>
    <t>Tomato Juice (case of 10)</t>
  </si>
  <si>
    <t>Hot Sauce (1 gallon)</t>
  </si>
  <si>
    <t>Salsa, Medium (1 gallon)</t>
  </si>
  <si>
    <t>Olive Oil (2.5 gallon)</t>
  </si>
  <si>
    <t>PURCHASE ORDER SUMMARY</t>
  </si>
  <si>
    <t>Total items ordered</t>
  </si>
  <si>
    <t>Most expensive item</t>
  </si>
  <si>
    <t>Average days in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</si>
</sst>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\-########"/>
    <numFmt numFmtId="167" formatCode="\-00000000"/>
    <numFmt numFmtId="168" formatCode="[$-409]d\-mmm;@"/>
    <numFmt numFmtId="169" formatCode="[$-F800]dddd\,\ mmmm\ dd\,\ yyyy"/>
    <numFmt numFmtId="170" formatCode="ddd\ mmm\ d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/>
      <name val="Calibri"/>
      <family val="2"/>
      <scheme val="minor"/>
    </font>
    <font>
      <sz val="16"/>
      <color theme="1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28"/>
      <color theme="1"/>
      <name val="Arial Narrow"/>
      <family val="2"/>
    </font>
    <font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8FC43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E4F1C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B51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0"/>
      </bottom>
      <diagonal/>
    </border>
    <border>
      <left/>
      <right style="medium">
        <color theme="1" tint="0.34998626667073579"/>
      </right>
      <top/>
      <bottom style="thin">
        <color theme="0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NumberFormat="1" applyBorder="1"/>
    <xf numFmtId="0" fontId="0" fillId="0" borderId="0" xfId="0" applyBorder="1"/>
    <xf numFmtId="0" fontId="6" fillId="0" borderId="2" xfId="1" applyFill="1" applyBorder="1" applyAlignment="1" applyProtection="1"/>
    <xf numFmtId="2" fontId="0" fillId="0" borderId="0" xfId="0" applyNumberFormat="1"/>
    <xf numFmtId="0" fontId="7" fillId="0" borderId="1" xfId="0" applyFont="1" applyBorder="1"/>
    <xf numFmtId="0" fontId="7" fillId="0" borderId="0" xfId="0" applyFont="1"/>
    <xf numFmtId="0" fontId="0" fillId="0" borderId="0" xfId="0" applyNumberFormat="1" applyFill="1" applyBorder="1"/>
    <xf numFmtId="0" fontId="0" fillId="0" borderId="0" xfId="0" applyFill="1" applyBorder="1"/>
    <xf numFmtId="0" fontId="2" fillId="0" borderId="0" xfId="1" applyFont="1" applyFill="1" applyBorder="1" applyAlignment="1" applyProtection="1"/>
    <xf numFmtId="2" fontId="0" fillId="0" borderId="0" xfId="0" applyNumberFormat="1" applyBorder="1"/>
    <xf numFmtId="0" fontId="6" fillId="0" borderId="0" xfId="1" applyFill="1" applyBorder="1" applyAlignment="1" applyProtection="1"/>
    <xf numFmtId="0" fontId="7" fillId="0" borderId="0" xfId="0" applyFont="1" applyFill="1" applyBorder="1"/>
    <xf numFmtId="0" fontId="9" fillId="0" borderId="0" xfId="0" applyFont="1"/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11" fillId="0" borderId="0" xfId="0" applyFont="1"/>
    <xf numFmtId="164" fontId="11" fillId="0" borderId="0" xfId="0" applyNumberFormat="1" applyFont="1"/>
    <xf numFmtId="0" fontId="8" fillId="4" borderId="0" xfId="0" applyFont="1" applyFill="1"/>
    <xf numFmtId="0" fontId="12" fillId="3" borderId="0" xfId="0" applyFont="1" applyFill="1"/>
    <xf numFmtId="164" fontId="12" fillId="3" borderId="0" xfId="0" applyNumberFormat="1" applyFont="1" applyFill="1"/>
    <xf numFmtId="0" fontId="12" fillId="0" borderId="0" xfId="0" applyFont="1"/>
    <xf numFmtId="8" fontId="12" fillId="0" borderId="0" xfId="0" applyNumberFormat="1" applyFont="1"/>
    <xf numFmtId="0" fontId="10" fillId="5" borderId="3" xfId="0" applyFont="1" applyFill="1" applyBorder="1"/>
    <xf numFmtId="165" fontId="11" fillId="0" borderId="4" xfId="0" applyNumberFormat="1" applyFont="1" applyBorder="1"/>
    <xf numFmtId="0" fontId="10" fillId="5" borderId="5" xfId="0" applyFont="1" applyFill="1" applyBorder="1"/>
    <xf numFmtId="165" fontId="11" fillId="0" borderId="6" xfId="0" applyNumberFormat="1" applyFont="1" applyBorder="1"/>
    <xf numFmtId="0" fontId="10" fillId="3" borderId="7" xfId="0" applyFont="1" applyFill="1" applyBorder="1"/>
    <xf numFmtId="165" fontId="11" fillId="6" borderId="8" xfId="0" applyNumberFormat="1" applyFont="1" applyFill="1" applyBorder="1"/>
    <xf numFmtId="166" fontId="0" fillId="0" borderId="0" xfId="0" applyNumberFormat="1"/>
    <xf numFmtId="167" fontId="0" fillId="0" borderId="0" xfId="0" applyNumberFormat="1"/>
    <xf numFmtId="0" fontId="1" fillId="0" borderId="1" xfId="2" applyBorder="1" applyAlignment="1" applyProtection="1">
      <alignment horizontal="left"/>
      <protection locked="0"/>
    </xf>
    <xf numFmtId="0" fontId="1" fillId="0" borderId="1" xfId="2" applyFill="1" applyBorder="1" applyProtection="1">
      <protection locked="0"/>
    </xf>
    <xf numFmtId="168" fontId="1" fillId="0" borderId="1" xfId="2" applyNumberFormat="1" applyBorder="1" applyAlignment="1" applyProtection="1">
      <alignment horizontal="left"/>
      <protection locked="0"/>
    </xf>
    <xf numFmtId="0" fontId="14" fillId="0" borderId="1" xfId="2" applyFont="1" applyFill="1" applyBorder="1" applyProtection="1">
      <protection locked="0"/>
    </xf>
    <xf numFmtId="0" fontId="1" fillId="0" borderId="1" xfId="2" applyBorder="1" applyProtection="1">
      <protection locked="0"/>
    </xf>
    <xf numFmtId="0" fontId="15" fillId="0" borderId="1" xfId="2" applyFont="1" applyFill="1" applyBorder="1" applyProtection="1">
      <protection locked="0"/>
    </xf>
    <xf numFmtId="0" fontId="13" fillId="7" borderId="1" xfId="2" applyFont="1" applyFill="1" applyBorder="1" applyAlignment="1" applyProtection="1">
      <alignment horizontal="left"/>
      <protection locked="0"/>
    </xf>
    <xf numFmtId="0" fontId="13" fillId="7" borderId="1" xfId="2" applyFont="1" applyFill="1" applyBorder="1" applyProtection="1">
      <protection locked="0"/>
    </xf>
    <xf numFmtId="168" fontId="13" fillId="7" borderId="1" xfId="2" applyNumberFormat="1" applyFont="1" applyFill="1" applyBorder="1" applyAlignment="1" applyProtection="1">
      <alignment horizontal="left"/>
      <protection locked="0"/>
    </xf>
    <xf numFmtId="0" fontId="18" fillId="0" borderId="0" xfId="2" applyFont="1" applyAlignment="1">
      <alignment vertical="top"/>
    </xf>
    <xf numFmtId="0" fontId="18" fillId="0" borderId="0" xfId="2" applyFont="1" applyAlignment="1">
      <alignment vertical="top" wrapText="1"/>
    </xf>
    <xf numFmtId="0" fontId="17" fillId="0" borderId="0" xfId="2" applyFont="1" applyFill="1" applyAlignment="1">
      <alignment vertical="top"/>
    </xf>
    <xf numFmtId="0" fontId="16" fillId="0" borderId="0" xfId="0" applyFont="1" applyFill="1"/>
    <xf numFmtId="164" fontId="0" fillId="0" borderId="0" xfId="0" applyNumberFormat="1"/>
    <xf numFmtId="164" fontId="17" fillId="0" borderId="0" xfId="0" applyNumberFormat="1" applyFont="1"/>
    <xf numFmtId="0" fontId="19" fillId="8" borderId="0" xfId="0" applyFont="1" applyFill="1" applyAlignment="1">
      <alignment vertical="top"/>
    </xf>
    <xf numFmtId="0" fontId="1" fillId="0" borderId="0" xfId="2"/>
    <xf numFmtId="0" fontId="21" fillId="0" borderId="0" xfId="2" applyFont="1" applyAlignment="1">
      <alignment vertical="center"/>
    </xf>
    <xf numFmtId="0" fontId="22" fillId="0" borderId="0" xfId="2" applyFont="1"/>
    <xf numFmtId="0" fontId="22" fillId="0" borderId="0" xfId="2" applyFont="1" applyAlignment="1">
      <alignment horizontal="left"/>
    </xf>
    <xf numFmtId="169" fontId="21" fillId="0" borderId="0" xfId="2" applyNumberFormat="1" applyFont="1" applyAlignment="1">
      <alignment horizontal="left"/>
    </xf>
    <xf numFmtId="170" fontId="21" fillId="0" borderId="0" xfId="2" applyNumberFormat="1" applyFont="1" applyAlignment="1">
      <alignment horizontal="left" vertical="center"/>
    </xf>
    <xf numFmtId="0" fontId="22" fillId="0" borderId="0" xfId="2" applyFont="1" applyAlignment="1">
      <alignment vertical="center"/>
    </xf>
    <xf numFmtId="170" fontId="22" fillId="0" borderId="0" xfId="2" applyNumberFormat="1" applyFont="1" applyAlignment="1">
      <alignment horizontal="left" vertical="center"/>
    </xf>
    <xf numFmtId="0" fontId="23" fillId="0" borderId="0" xfId="2" applyFont="1" applyAlignment="1">
      <alignment vertical="center"/>
    </xf>
    <xf numFmtId="0" fontId="23" fillId="0" borderId="0" xfId="2" applyFont="1"/>
    <xf numFmtId="0" fontId="23" fillId="9" borderId="0" xfId="2" applyFont="1" applyFill="1" applyAlignment="1">
      <alignment horizontal="left"/>
    </xf>
    <xf numFmtId="0" fontId="24" fillId="9" borderId="0" xfId="2" applyFont="1" applyFill="1" applyAlignment="1">
      <alignment horizontal="left" vertical="center"/>
    </xf>
    <xf numFmtId="0" fontId="20" fillId="9" borderId="0" xfId="2" applyFont="1" applyFill="1" applyAlignment="1">
      <alignment horizontal="left"/>
    </xf>
    <xf numFmtId="0" fontId="22" fillId="9" borderId="0" xfId="2" applyFont="1" applyFill="1" applyAlignment="1">
      <alignment horizontal="left"/>
    </xf>
    <xf numFmtId="0" fontId="22" fillId="9" borderId="0" xfId="2" applyFont="1" applyFill="1" applyAlignment="1"/>
    <xf numFmtId="0" fontId="10" fillId="9" borderId="0" xfId="2" applyFont="1" applyFill="1" applyAlignment="1">
      <alignment horizontal="left" vertical="top"/>
    </xf>
    <xf numFmtId="164" fontId="11" fillId="6" borderId="0" xfId="3" applyNumberFormat="1" applyFont="1" applyFill="1" applyBorder="1" applyAlignment="1">
      <alignment horizontal="right" vertical="center"/>
    </xf>
    <xf numFmtId="164" fontId="11" fillId="0" borderId="0" xfId="3" applyNumberFormat="1" applyFont="1" applyBorder="1" applyAlignment="1">
      <alignment horizontal="right" vertical="center"/>
    </xf>
    <xf numFmtId="164" fontId="11" fillId="0" borderId="0" xfId="3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8" fontId="25" fillId="3" borderId="0" xfId="0" applyNumberFormat="1" applyFont="1" applyFill="1" applyAlignment="1">
      <alignment horizontal="right" vertical="center"/>
    </xf>
    <xf numFmtId="0" fontId="28" fillId="8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164" fontId="25" fillId="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5" borderId="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22" fillId="0" borderId="0" xfId="2" applyFont="1" applyAlignment="1">
      <alignment horizontal="center"/>
    </xf>
    <xf numFmtId="0" fontId="12" fillId="6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26" fillId="8" borderId="0" xfId="0" applyFont="1" applyFill="1" applyAlignment="1">
      <alignment horizontal="left" vertical="center" wrapText="1" indent="4"/>
    </xf>
  </cellXfs>
  <cellStyles count="4">
    <cellStyle name="Currency 2" xfId="3" xr:uid="{6FA19E3F-4B13-4763-AA81-E39594EA4C4E}"/>
    <cellStyle name="Hyperlink" xfId="1" builtinId="8"/>
    <cellStyle name="Normal" xfId="0" builtinId="0"/>
    <cellStyle name="Normal 2" xfId="2" xr:uid="{3027A041-468D-4EBD-A790-7E60B75D2B47}"/>
  </cellStyles>
  <dxfs count="1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6</xdr:row>
      <xdr:rowOff>9525</xdr:rowOff>
    </xdr:from>
    <xdr:to>
      <xdr:col>18</xdr:col>
      <xdr:colOff>361950</xdr:colOff>
      <xdr:row>18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BB956D-924B-41DA-8773-649A57C2E083}"/>
            </a:ext>
          </a:extLst>
        </xdr:cNvPr>
        <xdr:cNvSpPr txBox="1"/>
      </xdr:nvSpPr>
      <xdr:spPr>
        <a:xfrm>
          <a:off x="5991225" y="981075"/>
          <a:ext cx="4733925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Sort Data in Lookup table by ID number</a:t>
          </a:r>
        </a:p>
        <a:p>
          <a:r>
            <a:rPr lang="en-US" sz="1100"/>
            <a:t>Create column for first and last name</a:t>
          </a:r>
        </a:p>
        <a:p>
          <a:r>
            <a:rPr lang="en-US" sz="1100"/>
            <a:t>Click were you want the first name to be</a:t>
          </a:r>
        </a:p>
        <a:p>
          <a:r>
            <a:rPr lang="en-US" sz="1100"/>
            <a:t>Go to forumulas and insert Vlookup</a:t>
          </a:r>
        </a:p>
        <a:p>
          <a:r>
            <a:rPr lang="en-US" sz="1100"/>
            <a:t>First box,</a:t>
          </a:r>
          <a:r>
            <a:rPr lang="en-US" sz="1100" baseline="0"/>
            <a:t> click on ID</a:t>
          </a:r>
        </a:p>
        <a:p>
          <a:r>
            <a:rPr lang="en-US" sz="1100" baseline="0"/>
            <a:t>Second box, go to Look up table and highlight the entire table and hit enter</a:t>
          </a:r>
        </a:p>
        <a:p>
          <a:r>
            <a:rPr lang="en-US" sz="1100" baseline="0"/>
            <a:t>Third box, enter the NUMBER of the column with the data (name) that you want to pull in</a:t>
          </a:r>
        </a:p>
        <a:p>
          <a:r>
            <a:rPr lang="en-US" sz="1100" baseline="0"/>
            <a:t>Fourth-enter FALSE since you only want exact matches and not okay with approximate matches on the ID number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134B11-B1A4-4860-AA6C-632C47313A9B}" name="Table1" displayName="Table1" ref="A1:H8" totalsRowShown="0" headerRowDxfId="9" dataDxfId="8">
  <autoFilter ref="A1:H8" xr:uid="{4B195066-0935-4B58-BFD2-4A04154A2736}"/>
  <sortState xmlns:xlrd2="http://schemas.microsoft.com/office/spreadsheetml/2017/richdata2" ref="A2:H8">
    <sortCondition ref="B1:B8"/>
  </sortState>
  <tableColumns count="8">
    <tableColumn id="1" xr3:uid="{25085C6F-430A-4111-A79F-94A564BEAF26}" name="School" dataDxfId="7"/>
    <tableColumn id="2" xr3:uid="{2310D14E-4290-49E6-8C65-A9ED9665B6AA}" name="Name" dataDxfId="6"/>
    <tableColumn id="3" xr3:uid="{DED87F92-6A4F-4485-B125-BDC0F4F47018}" name="ID" dataDxfId="5"/>
    <tableColumn id="4" xr3:uid="{597008DA-3A44-4EB2-8E12-D68201E061A5}" name="Grade " dataDxfId="4"/>
    <tableColumn id="5" xr3:uid="{00D0E38A-FFAC-4572-9E6D-85577D94F47B}" name="quiz 1" dataDxfId="3"/>
    <tableColumn id="6" xr3:uid="{F518B75D-3E2E-4B32-A7BD-146EC7A701F5}" name="quiz2" dataDxfId="2"/>
    <tableColumn id="7" xr3:uid="{4136D842-735A-4967-BFDD-5B56DD510118}" name="quiz3" dataDxfId="1"/>
    <tableColumn id="8" xr3:uid="{9CECE954-F8F8-4DC8-A1E1-5C46D53C4F19}" name="quiz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fps.k12.mt.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topLeftCell="A6" workbookViewId="0">
      <selection activeCell="F19" sqref="F19"/>
    </sheetView>
  </sheetViews>
  <sheetFormatPr defaultRowHeight="12.75" x14ac:dyDescent="0.2"/>
  <cols>
    <col min="1" max="1" width="9.140625" style="6"/>
    <col min="2" max="2" width="18" style="6" bestFit="1" customWidth="1"/>
    <col min="3" max="3" width="18" style="6" customWidth="1"/>
    <col min="4" max="16384" width="9.140625" style="6"/>
  </cols>
  <sheetData>
    <row r="1" spans="1:23" x14ac:dyDescent="0.2">
      <c r="A1" s="6" t="s">
        <v>26</v>
      </c>
      <c r="B1" s="6" t="s">
        <v>0</v>
      </c>
      <c r="F1" s="6" t="s">
        <v>1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14</v>
      </c>
      <c r="L1" s="6" t="s">
        <v>13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30</v>
      </c>
    </row>
    <row r="2" spans="1:23" s="12" customFormat="1" x14ac:dyDescent="0.2">
      <c r="A2" s="12" t="s">
        <v>27</v>
      </c>
      <c r="B2" s="12" t="s">
        <v>2</v>
      </c>
      <c r="C2" s="12" t="s">
        <v>136</v>
      </c>
      <c r="D2" s="12" t="s">
        <v>110</v>
      </c>
      <c r="G2" s="12">
        <v>6</v>
      </c>
      <c r="H2" s="11">
        <v>5</v>
      </c>
      <c r="I2" s="12">
        <v>4</v>
      </c>
      <c r="J2" s="12">
        <v>23</v>
      </c>
      <c r="K2" s="12">
        <v>23</v>
      </c>
      <c r="W2" s="12">
        <v>97.6</v>
      </c>
    </row>
    <row r="3" spans="1:23" s="12" customFormat="1" x14ac:dyDescent="0.2">
      <c r="A3" s="12" t="s">
        <v>28</v>
      </c>
      <c r="B3" s="12" t="s">
        <v>3</v>
      </c>
      <c r="C3" s="12" t="s">
        <v>137</v>
      </c>
      <c r="D3" s="12" t="s">
        <v>111</v>
      </c>
      <c r="G3" s="12">
        <v>0</v>
      </c>
      <c r="H3" s="11">
        <v>5</v>
      </c>
      <c r="I3" s="12">
        <v>4</v>
      </c>
      <c r="J3" s="12">
        <v>24</v>
      </c>
      <c r="K3" s="12">
        <v>24</v>
      </c>
      <c r="W3" s="12">
        <v>86.5</v>
      </c>
    </row>
    <row r="4" spans="1:23" s="12" customFormat="1" x14ac:dyDescent="0.2">
      <c r="A4" s="12" t="s">
        <v>27</v>
      </c>
      <c r="B4" s="12" t="s">
        <v>4</v>
      </c>
      <c r="C4" s="12" t="s">
        <v>138</v>
      </c>
      <c r="D4" s="12" t="s">
        <v>112</v>
      </c>
      <c r="G4" s="12">
        <v>0</v>
      </c>
      <c r="H4" s="11">
        <v>5</v>
      </c>
      <c r="I4" s="12">
        <v>4</v>
      </c>
      <c r="J4" s="12">
        <v>25</v>
      </c>
      <c r="K4" s="12">
        <v>24</v>
      </c>
      <c r="W4" s="12">
        <v>45.6</v>
      </c>
    </row>
    <row r="5" spans="1:23" s="12" customFormat="1" x14ac:dyDescent="0.2">
      <c r="A5" s="12" t="s">
        <v>29</v>
      </c>
      <c r="B5" s="12" t="s">
        <v>5</v>
      </c>
      <c r="C5" s="12" t="s">
        <v>139</v>
      </c>
      <c r="D5" s="12" t="s">
        <v>113</v>
      </c>
      <c r="G5" s="12">
        <v>0</v>
      </c>
      <c r="H5" s="11">
        <v>5</v>
      </c>
      <c r="I5" s="12">
        <v>4</v>
      </c>
      <c r="J5" s="12">
        <v>26</v>
      </c>
      <c r="K5" s="12">
        <v>24</v>
      </c>
      <c r="W5" s="12">
        <v>78.3</v>
      </c>
    </row>
    <row r="6" spans="1:23" s="12" customFormat="1" x14ac:dyDescent="0.2">
      <c r="A6" s="12" t="s">
        <v>28</v>
      </c>
      <c r="B6" s="12" t="s">
        <v>6</v>
      </c>
      <c r="C6" s="12" t="s">
        <v>140</v>
      </c>
      <c r="D6" s="12" t="s">
        <v>114</v>
      </c>
      <c r="G6" s="12">
        <v>0</v>
      </c>
      <c r="H6" s="11">
        <v>5</v>
      </c>
      <c r="I6" s="12">
        <v>4</v>
      </c>
      <c r="J6" s="12">
        <v>27</v>
      </c>
      <c r="K6" s="12">
        <v>24</v>
      </c>
      <c r="W6" s="12">
        <v>98.2</v>
      </c>
    </row>
    <row r="7" spans="1:23" s="12" customFormat="1" x14ac:dyDescent="0.2">
      <c r="A7" s="12" t="s">
        <v>27</v>
      </c>
      <c r="B7" s="12" t="s">
        <v>8</v>
      </c>
      <c r="C7" s="12" t="s">
        <v>141</v>
      </c>
      <c r="D7" s="12" t="s">
        <v>115</v>
      </c>
      <c r="G7" s="12">
        <v>0</v>
      </c>
      <c r="H7" s="11">
        <v>5</v>
      </c>
      <c r="I7" s="12">
        <v>4</v>
      </c>
      <c r="J7" s="12">
        <v>28</v>
      </c>
      <c r="K7" s="12">
        <v>24</v>
      </c>
      <c r="W7" s="12">
        <v>77.099999999999994</v>
      </c>
    </row>
    <row r="8" spans="1:23" s="12" customFormat="1" x14ac:dyDescent="0.2">
      <c r="A8" s="12" t="s">
        <v>27</v>
      </c>
      <c r="B8" s="12" t="s">
        <v>7</v>
      </c>
      <c r="C8" s="12" t="s">
        <v>142</v>
      </c>
      <c r="D8" s="12" t="s">
        <v>116</v>
      </c>
      <c r="G8" s="12">
        <v>0</v>
      </c>
      <c r="H8" s="11">
        <v>5</v>
      </c>
      <c r="I8" s="12">
        <v>4</v>
      </c>
      <c r="J8" s="12">
        <v>29</v>
      </c>
      <c r="K8" s="12">
        <v>24</v>
      </c>
      <c r="W8" s="12">
        <v>67.7</v>
      </c>
    </row>
    <row r="9" spans="1:23" s="12" customFormat="1" x14ac:dyDescent="0.2">
      <c r="A9" s="12" t="s">
        <v>28</v>
      </c>
      <c r="B9" s="13" t="s">
        <v>34</v>
      </c>
      <c r="C9" s="12" t="s">
        <v>143</v>
      </c>
      <c r="D9" s="12" t="s">
        <v>117</v>
      </c>
      <c r="E9" s="13"/>
      <c r="G9" s="12">
        <v>5</v>
      </c>
      <c r="H9" s="11">
        <v>4</v>
      </c>
      <c r="I9" s="12">
        <v>4</v>
      </c>
      <c r="J9" s="12">
        <v>23</v>
      </c>
      <c r="K9" s="12">
        <v>24</v>
      </c>
      <c r="W9" s="12">
        <v>70.728571428571399</v>
      </c>
    </row>
    <row r="10" spans="1:23" s="12" customFormat="1" x14ac:dyDescent="0.2">
      <c r="A10" s="12" t="s">
        <v>29</v>
      </c>
      <c r="B10" s="13" t="s">
        <v>35</v>
      </c>
      <c r="C10" s="12" t="s">
        <v>144</v>
      </c>
      <c r="D10" s="12" t="s">
        <v>118</v>
      </c>
      <c r="E10" s="13"/>
      <c r="G10" s="12">
        <v>4</v>
      </c>
      <c r="H10" s="11">
        <v>5</v>
      </c>
      <c r="I10" s="12">
        <v>4</v>
      </c>
      <c r="J10" s="12">
        <v>24</v>
      </c>
      <c r="K10" s="12">
        <v>24</v>
      </c>
      <c r="W10" s="12">
        <v>68.732142857142804</v>
      </c>
    </row>
    <row r="11" spans="1:23" s="12" customFormat="1" x14ac:dyDescent="0.2">
      <c r="A11" s="12" t="s">
        <v>99</v>
      </c>
      <c r="B11" s="13" t="s">
        <v>100</v>
      </c>
      <c r="C11" s="12" t="s">
        <v>100</v>
      </c>
      <c r="D11" s="12" t="s">
        <v>119</v>
      </c>
      <c r="E11" s="13" t="s">
        <v>101</v>
      </c>
      <c r="H11" s="11"/>
    </row>
    <row r="12" spans="1:23" s="12" customFormat="1" x14ac:dyDescent="0.2">
      <c r="A12" s="12" t="s">
        <v>27</v>
      </c>
      <c r="B12" s="13" t="s">
        <v>36</v>
      </c>
      <c r="C12" s="12" t="s">
        <v>145</v>
      </c>
      <c r="D12" s="12" t="s">
        <v>120</v>
      </c>
      <c r="E12" s="13"/>
      <c r="G12" s="12">
        <v>6</v>
      </c>
      <c r="H12" s="11">
        <v>6</v>
      </c>
      <c r="I12" s="12">
        <v>4</v>
      </c>
      <c r="J12" s="12">
        <v>25</v>
      </c>
      <c r="K12" s="12">
        <v>24</v>
      </c>
      <c r="Q12" s="6">
        <v>2</v>
      </c>
      <c r="W12" s="12">
        <v>66.735714285714295</v>
      </c>
    </row>
    <row r="13" spans="1:23" x14ac:dyDescent="0.2">
      <c r="A13" s="12" t="s">
        <v>27</v>
      </c>
      <c r="B13" s="13" t="s">
        <v>37</v>
      </c>
      <c r="C13" s="12" t="s">
        <v>145</v>
      </c>
      <c r="D13" s="12" t="s">
        <v>121</v>
      </c>
      <c r="E13" s="13"/>
      <c r="G13" s="12">
        <v>5</v>
      </c>
      <c r="H13" s="11">
        <v>7</v>
      </c>
      <c r="I13" s="12">
        <v>4</v>
      </c>
      <c r="J13" s="12">
        <v>26</v>
      </c>
      <c r="K13" s="12">
        <v>24</v>
      </c>
      <c r="Q13" s="6">
        <v>3</v>
      </c>
      <c r="W13" s="12">
        <v>64.7392857142857</v>
      </c>
    </row>
    <row r="14" spans="1:23" x14ac:dyDescent="0.2">
      <c r="A14" s="12" t="s">
        <v>28</v>
      </c>
      <c r="B14" s="13" t="s">
        <v>38</v>
      </c>
      <c r="C14" s="12" t="s">
        <v>136</v>
      </c>
      <c r="D14" s="12" t="s">
        <v>122</v>
      </c>
      <c r="E14" s="13"/>
      <c r="G14" s="12">
        <v>7</v>
      </c>
      <c r="H14" s="11">
        <v>8</v>
      </c>
      <c r="I14" s="12">
        <v>4</v>
      </c>
      <c r="J14" s="12">
        <v>27</v>
      </c>
      <c r="K14" s="12">
        <v>24</v>
      </c>
      <c r="M14" s="12">
        <v>34</v>
      </c>
      <c r="N14" s="12">
        <v>56</v>
      </c>
      <c r="O14" s="12">
        <v>45</v>
      </c>
      <c r="Q14" s="6">
        <v>4</v>
      </c>
      <c r="S14" s="6">
        <v>6</v>
      </c>
      <c r="W14" s="12">
        <v>62.742857142857098</v>
      </c>
    </row>
    <row r="15" spans="1:23" x14ac:dyDescent="0.2">
      <c r="A15" s="12" t="s">
        <v>27</v>
      </c>
      <c r="B15" s="13" t="s">
        <v>39</v>
      </c>
      <c r="C15" s="12" t="s">
        <v>146</v>
      </c>
      <c r="D15" s="12" t="s">
        <v>123</v>
      </c>
      <c r="E15" s="13"/>
      <c r="G15" s="12">
        <v>8</v>
      </c>
      <c r="H15" s="11">
        <v>9</v>
      </c>
      <c r="I15" s="12">
        <v>4</v>
      </c>
      <c r="J15" s="12">
        <v>28</v>
      </c>
      <c r="K15" s="12">
        <v>24</v>
      </c>
      <c r="M15" s="6" t="s">
        <v>102</v>
      </c>
      <c r="Q15" s="6">
        <v>6</v>
      </c>
      <c r="S15" s="6">
        <v>7</v>
      </c>
      <c r="W15" s="12">
        <v>60.746428571428503</v>
      </c>
    </row>
    <row r="16" spans="1:23" x14ac:dyDescent="0.2">
      <c r="A16" s="12" t="s">
        <v>29</v>
      </c>
      <c r="B16" s="13" t="s">
        <v>40</v>
      </c>
      <c r="C16" s="12" t="s">
        <v>145</v>
      </c>
      <c r="D16" s="12" t="s">
        <v>124</v>
      </c>
      <c r="E16" s="13"/>
      <c r="G16" s="12">
        <v>6</v>
      </c>
      <c r="H16" s="11">
        <v>10</v>
      </c>
      <c r="I16" s="12">
        <v>0</v>
      </c>
      <c r="J16" s="12">
        <v>29</v>
      </c>
      <c r="K16" s="12">
        <v>24</v>
      </c>
      <c r="Q16" s="6">
        <v>7</v>
      </c>
      <c r="W16" s="12">
        <v>58.75</v>
      </c>
    </row>
    <row r="17" spans="1:23" x14ac:dyDescent="0.2">
      <c r="A17" s="12" t="s">
        <v>29</v>
      </c>
      <c r="B17" s="13" t="s">
        <v>41</v>
      </c>
      <c r="C17" s="12" t="s">
        <v>147</v>
      </c>
      <c r="D17" s="12" t="s">
        <v>125</v>
      </c>
      <c r="E17" s="13"/>
      <c r="G17" s="12">
        <v>5</v>
      </c>
      <c r="H17" s="11">
        <v>11</v>
      </c>
      <c r="I17" s="12">
        <v>4</v>
      </c>
      <c r="J17" s="12">
        <v>23</v>
      </c>
      <c r="K17" s="12">
        <v>24</v>
      </c>
      <c r="Q17" s="6">
        <v>3</v>
      </c>
      <c r="W17" s="12">
        <v>56.753571428571398</v>
      </c>
    </row>
    <row r="18" spans="1:23" x14ac:dyDescent="0.2">
      <c r="A18" s="12" t="s">
        <v>27</v>
      </c>
      <c r="B18" s="13" t="s">
        <v>42</v>
      </c>
      <c r="C18" s="12" t="s">
        <v>148</v>
      </c>
      <c r="D18" s="12" t="s">
        <v>126</v>
      </c>
      <c r="E18" s="13"/>
      <c r="G18" s="12">
        <v>6</v>
      </c>
      <c r="H18" s="11">
        <v>12</v>
      </c>
      <c r="I18" s="12">
        <v>4</v>
      </c>
      <c r="J18" s="12">
        <v>24</v>
      </c>
      <c r="K18" s="12">
        <v>24</v>
      </c>
      <c r="M18" s="12">
        <v>1</v>
      </c>
      <c r="N18" s="6" t="s">
        <v>103</v>
      </c>
      <c r="O18" s="12">
        <v>3</v>
      </c>
      <c r="Q18" s="6">
        <v>4</v>
      </c>
      <c r="W18" s="12">
        <v>54.757142857142803</v>
      </c>
    </row>
    <row r="19" spans="1:23" x14ac:dyDescent="0.2">
      <c r="A19" s="12" t="s">
        <v>27</v>
      </c>
      <c r="B19" s="13" t="s">
        <v>43</v>
      </c>
      <c r="C19" s="12" t="s">
        <v>149</v>
      </c>
      <c r="D19" s="12" t="s">
        <v>127</v>
      </c>
      <c r="E19" s="13"/>
      <c r="G19" s="12">
        <v>7</v>
      </c>
      <c r="H19" s="11">
        <v>13</v>
      </c>
      <c r="I19" s="12">
        <v>0</v>
      </c>
      <c r="J19" s="12">
        <v>25</v>
      </c>
      <c r="K19" s="12">
        <v>24</v>
      </c>
      <c r="M19" s="12">
        <v>2</v>
      </c>
      <c r="N19" s="6" t="s">
        <v>104</v>
      </c>
      <c r="O19" s="12">
        <v>6</v>
      </c>
      <c r="Q19" s="6">
        <v>5</v>
      </c>
      <c r="W19" s="12">
        <v>52.7607142857143</v>
      </c>
    </row>
    <row r="20" spans="1:23" x14ac:dyDescent="0.2">
      <c r="A20" s="12" t="s">
        <v>28</v>
      </c>
      <c r="B20" s="13" t="s">
        <v>44</v>
      </c>
      <c r="C20" s="12" t="s">
        <v>150</v>
      </c>
      <c r="D20" s="12" t="s">
        <v>128</v>
      </c>
      <c r="E20" s="13"/>
      <c r="G20" s="12">
        <v>6</v>
      </c>
      <c r="H20" s="11">
        <v>14</v>
      </c>
      <c r="I20" s="12">
        <v>4</v>
      </c>
      <c r="J20" s="12">
        <v>26</v>
      </c>
      <c r="K20" s="12">
        <v>24</v>
      </c>
      <c r="M20" s="12">
        <v>3</v>
      </c>
      <c r="N20" s="6" t="s">
        <v>105</v>
      </c>
      <c r="O20" s="12">
        <v>9</v>
      </c>
      <c r="Q20" s="6">
        <v>4</v>
      </c>
      <c r="S20" s="6">
        <v>2</v>
      </c>
      <c r="W20" s="12">
        <v>50.764285714285698</v>
      </c>
    </row>
    <row r="21" spans="1:23" x14ac:dyDescent="0.2">
      <c r="A21" s="12" t="s">
        <v>28</v>
      </c>
      <c r="B21" s="13" t="s">
        <v>45</v>
      </c>
      <c r="C21" s="12" t="s">
        <v>150</v>
      </c>
      <c r="D21" s="12" t="s">
        <v>129</v>
      </c>
      <c r="E21" s="13"/>
      <c r="G21" s="12">
        <v>5</v>
      </c>
      <c r="H21" s="11">
        <v>15</v>
      </c>
      <c r="I21" s="12">
        <v>4</v>
      </c>
      <c r="J21" s="12">
        <v>27</v>
      </c>
      <c r="K21" s="12">
        <v>24</v>
      </c>
      <c r="M21" s="12">
        <v>4</v>
      </c>
      <c r="N21" s="6" t="s">
        <v>106</v>
      </c>
      <c r="O21" s="12">
        <v>12</v>
      </c>
      <c r="Q21" s="6">
        <v>6</v>
      </c>
      <c r="S21" s="6">
        <v>3</v>
      </c>
      <c r="W21" s="12">
        <v>48.767857142857103</v>
      </c>
    </row>
    <row r="22" spans="1:23" x14ac:dyDescent="0.2">
      <c r="A22" s="12" t="s">
        <v>28</v>
      </c>
      <c r="B22" s="13" t="s">
        <v>46</v>
      </c>
      <c r="C22" s="12" t="s">
        <v>151</v>
      </c>
      <c r="D22" s="12" t="s">
        <v>130</v>
      </c>
      <c r="E22" s="13"/>
      <c r="G22" s="12">
        <v>5</v>
      </c>
      <c r="H22" s="11">
        <v>16</v>
      </c>
      <c r="I22" s="12">
        <v>4</v>
      </c>
      <c r="J22" s="12">
        <v>28</v>
      </c>
      <c r="K22" s="12">
        <v>24</v>
      </c>
      <c r="M22" s="12">
        <v>5</v>
      </c>
      <c r="N22" s="6" t="s">
        <v>107</v>
      </c>
      <c r="O22" s="12">
        <v>15</v>
      </c>
      <c r="Q22" s="6">
        <v>5</v>
      </c>
      <c r="S22" s="6">
        <v>4</v>
      </c>
      <c r="W22" s="12">
        <v>46.771428571428601</v>
      </c>
    </row>
    <row r="23" spans="1:23" x14ac:dyDescent="0.2">
      <c r="A23" s="12" t="s">
        <v>28</v>
      </c>
      <c r="B23" s="13" t="s">
        <v>47</v>
      </c>
      <c r="C23" s="12" t="s">
        <v>152</v>
      </c>
      <c r="D23" s="12" t="s">
        <v>131</v>
      </c>
      <c r="E23" s="13"/>
      <c r="G23" s="12">
        <v>5</v>
      </c>
      <c r="H23" s="11">
        <v>5</v>
      </c>
      <c r="I23" s="12">
        <v>4</v>
      </c>
      <c r="J23" s="12">
        <v>29</v>
      </c>
      <c r="K23" s="12">
        <v>24</v>
      </c>
      <c r="M23" s="12">
        <v>6</v>
      </c>
      <c r="N23" s="6" t="s">
        <v>108</v>
      </c>
      <c r="O23" s="12">
        <v>18</v>
      </c>
      <c r="Q23" s="6">
        <v>6</v>
      </c>
      <c r="S23" s="6">
        <v>5</v>
      </c>
      <c r="W23" s="12">
        <v>44.774999999999999</v>
      </c>
    </row>
    <row r="24" spans="1:23" x14ac:dyDescent="0.2">
      <c r="A24" s="12" t="s">
        <v>27</v>
      </c>
      <c r="B24" s="13" t="s">
        <v>48</v>
      </c>
      <c r="C24" s="12" t="s">
        <v>153</v>
      </c>
      <c r="D24" s="12" t="s">
        <v>132</v>
      </c>
      <c r="E24" s="13"/>
      <c r="G24" s="12">
        <v>5</v>
      </c>
      <c r="H24" s="11">
        <v>7</v>
      </c>
      <c r="I24" s="12">
        <v>4</v>
      </c>
      <c r="J24" s="12">
        <v>30</v>
      </c>
      <c r="K24" s="12">
        <v>24</v>
      </c>
      <c r="M24" s="12">
        <v>7</v>
      </c>
      <c r="N24" s="6" t="s">
        <v>109</v>
      </c>
      <c r="O24" s="12">
        <v>21</v>
      </c>
      <c r="Q24" s="6">
        <v>6</v>
      </c>
      <c r="S24" s="6">
        <v>6</v>
      </c>
      <c r="W24" s="12">
        <v>42.778571428571396</v>
      </c>
    </row>
    <row r="25" spans="1:23" x14ac:dyDescent="0.2">
      <c r="A25" s="12" t="s">
        <v>28</v>
      </c>
      <c r="B25" s="13" t="s">
        <v>49</v>
      </c>
      <c r="C25" s="12" t="s">
        <v>153</v>
      </c>
      <c r="D25" s="12" t="s">
        <v>133</v>
      </c>
      <c r="E25" s="13"/>
      <c r="G25" s="12">
        <v>5</v>
      </c>
      <c r="H25" s="11">
        <v>8</v>
      </c>
      <c r="I25" s="12">
        <v>4</v>
      </c>
      <c r="J25" s="12">
        <v>45</v>
      </c>
      <c r="K25" s="12">
        <v>24</v>
      </c>
      <c r="M25" s="12">
        <v>8</v>
      </c>
      <c r="N25" s="6" t="s">
        <v>103</v>
      </c>
      <c r="O25" s="12">
        <v>24</v>
      </c>
      <c r="Q25" s="6">
        <v>6</v>
      </c>
      <c r="S25" s="6">
        <v>7</v>
      </c>
      <c r="W25" s="12">
        <v>40.782142857142802</v>
      </c>
    </row>
    <row r="26" spans="1:23" x14ac:dyDescent="0.2">
      <c r="A26" s="12" t="s">
        <v>29</v>
      </c>
      <c r="B26" s="13" t="s">
        <v>50</v>
      </c>
      <c r="C26" s="12" t="s">
        <v>154</v>
      </c>
      <c r="D26" s="12" t="s">
        <v>134</v>
      </c>
      <c r="E26" s="13"/>
      <c r="G26" s="12">
        <v>5</v>
      </c>
      <c r="H26" s="11">
        <v>9</v>
      </c>
      <c r="I26" s="12">
        <v>4</v>
      </c>
      <c r="J26" s="12">
        <v>34</v>
      </c>
      <c r="K26" s="12">
        <v>24</v>
      </c>
      <c r="M26" s="12">
        <v>9</v>
      </c>
      <c r="N26" s="6" t="s">
        <v>104</v>
      </c>
      <c r="O26" s="12">
        <v>27</v>
      </c>
      <c r="S26" s="6">
        <v>8</v>
      </c>
      <c r="W26" s="12">
        <v>38.785714285714299</v>
      </c>
    </row>
    <row r="27" spans="1:23" x14ac:dyDescent="0.2">
      <c r="A27" s="12" t="s">
        <v>29</v>
      </c>
      <c r="B27" s="13" t="s">
        <v>51</v>
      </c>
      <c r="C27" s="12" t="s">
        <v>150</v>
      </c>
      <c r="D27" s="12" t="s">
        <v>135</v>
      </c>
      <c r="E27" s="13"/>
      <c r="G27" s="12">
        <v>5</v>
      </c>
      <c r="H27" s="11">
        <v>8</v>
      </c>
      <c r="I27" s="12">
        <v>4</v>
      </c>
      <c r="J27" s="14">
        <v>36</v>
      </c>
      <c r="K27" s="12">
        <v>24</v>
      </c>
      <c r="L27" s="14"/>
      <c r="M27" s="12">
        <v>10</v>
      </c>
      <c r="N27" s="6" t="s">
        <v>105</v>
      </c>
      <c r="O27" s="12">
        <v>30</v>
      </c>
    </row>
    <row r="28" spans="1:23" x14ac:dyDescent="0.2">
      <c r="J28" s="6">
        <f>SUM(J5:J26)</f>
        <v>583</v>
      </c>
      <c r="M28" s="12">
        <v>11</v>
      </c>
    </row>
    <row r="29" spans="1:23" x14ac:dyDescent="0.2">
      <c r="B29" s="15" t="s">
        <v>25</v>
      </c>
      <c r="C29" s="12" t="s">
        <v>155</v>
      </c>
      <c r="D29" s="15"/>
      <c r="E29" s="15"/>
    </row>
  </sheetData>
  <phoneticPr fontId="3" type="noConversion"/>
  <hyperlinks>
    <hyperlink ref="B29" r:id="rId1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B72F1-5D82-43D2-9A0B-254B52D16846}">
  <dimension ref="A1:D7"/>
  <sheetViews>
    <sheetView workbookViewId="0">
      <selection activeCell="H12" sqref="H12"/>
    </sheetView>
  </sheetViews>
  <sheetFormatPr defaultRowHeight="12.75" x14ac:dyDescent="0.2"/>
  <sheetData>
    <row r="1" spans="1:4" x14ac:dyDescent="0.2">
      <c r="A1" t="s">
        <v>92</v>
      </c>
      <c r="B1" t="s">
        <v>93</v>
      </c>
      <c r="C1" t="s">
        <v>156</v>
      </c>
      <c r="D1" t="s">
        <v>157</v>
      </c>
    </row>
    <row r="2" spans="1:4" x14ac:dyDescent="0.2">
      <c r="A2" t="s">
        <v>62</v>
      </c>
      <c r="B2" t="s">
        <v>68</v>
      </c>
      <c r="C2" t="s">
        <v>158</v>
      </c>
      <c r="D2" t="s">
        <v>103</v>
      </c>
    </row>
    <row r="3" spans="1:4" x14ac:dyDescent="0.2">
      <c r="A3" t="s">
        <v>64</v>
      </c>
      <c r="B3" t="s">
        <v>159</v>
      </c>
      <c r="C3" t="s">
        <v>160</v>
      </c>
      <c r="D3" t="s">
        <v>104</v>
      </c>
    </row>
    <row r="4" spans="1:4" x14ac:dyDescent="0.2">
      <c r="A4" t="s">
        <v>161</v>
      </c>
      <c r="B4" t="s">
        <v>162</v>
      </c>
      <c r="C4" t="s">
        <v>163</v>
      </c>
      <c r="D4" t="s">
        <v>103</v>
      </c>
    </row>
    <row r="5" spans="1:4" x14ac:dyDescent="0.2">
      <c r="A5" t="s">
        <v>164</v>
      </c>
      <c r="B5" t="s">
        <v>70</v>
      </c>
      <c r="C5" t="s">
        <v>163</v>
      </c>
      <c r="D5" t="s">
        <v>104</v>
      </c>
    </row>
    <row r="6" spans="1:4" x14ac:dyDescent="0.2">
      <c r="A6" t="s">
        <v>165</v>
      </c>
      <c r="B6" t="s">
        <v>166</v>
      </c>
      <c r="C6" t="s">
        <v>160</v>
      </c>
      <c r="D6" t="s">
        <v>103</v>
      </c>
    </row>
    <row r="7" spans="1:4" x14ac:dyDescent="0.2">
      <c r="A7" t="s">
        <v>167</v>
      </c>
      <c r="B7" t="s">
        <v>168</v>
      </c>
      <c r="C7" t="s">
        <v>158</v>
      </c>
      <c r="D7" t="s">
        <v>104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A57E-0E91-4171-AD14-A0AC927499E8}">
  <dimension ref="A1:L8"/>
  <sheetViews>
    <sheetView workbookViewId="0">
      <selection activeCell="J5" sqref="J5"/>
    </sheetView>
  </sheetViews>
  <sheetFormatPr defaultRowHeight="12.75" x14ac:dyDescent="0.2"/>
  <cols>
    <col min="10" max="10" width="9.5703125" bestFit="1" customWidth="1"/>
  </cols>
  <sheetData>
    <row r="1" spans="1:12" x14ac:dyDescent="0.2">
      <c r="A1" s="10" t="s">
        <v>1</v>
      </c>
      <c r="B1" s="10" t="s">
        <v>92</v>
      </c>
      <c r="C1" s="10" t="s">
        <v>93</v>
      </c>
      <c r="D1" s="10" t="s">
        <v>94</v>
      </c>
      <c r="E1" s="10" t="s">
        <v>76</v>
      </c>
      <c r="F1" s="10" t="s">
        <v>77</v>
      </c>
      <c r="G1" s="10" t="s">
        <v>78</v>
      </c>
    </row>
    <row r="2" spans="1:12" x14ac:dyDescent="0.2">
      <c r="A2">
        <v>123</v>
      </c>
      <c r="B2" t="str">
        <f>VLOOKUP(A2,DataVlook!A1:C7,2,FALSE)</f>
        <v>Mikie</v>
      </c>
      <c r="C2" t="str">
        <f>VLOOKUP(A2,DataVlook!A1:C7,3,FALSE)</f>
        <v>Zuckerberg</v>
      </c>
      <c r="D2" t="str">
        <f>VLOOKUP(A2,LookupTeacher!A1:B7,2,FALSE)</f>
        <v>Smith</v>
      </c>
      <c r="E2">
        <v>3</v>
      </c>
      <c r="F2">
        <v>2</v>
      </c>
      <c r="G2">
        <v>3</v>
      </c>
      <c r="L2" s="17"/>
    </row>
    <row r="3" spans="1:12" x14ac:dyDescent="0.2">
      <c r="A3">
        <v>456</v>
      </c>
      <c r="B3" t="str">
        <f>VLOOKUP(A3,DataVlook!A2:C8,2,FALSE)</f>
        <v>Mike</v>
      </c>
      <c r="C3" t="str">
        <f>VLOOKUP(A3,DataVlook!A2:C8,3,FALSE)</f>
        <v>Smith</v>
      </c>
      <c r="D3" t="str">
        <f>VLOOKUP(A3,LookupTeacher!A2:B8,2,FALSE)</f>
        <v>Myers</v>
      </c>
      <c r="E3">
        <v>5</v>
      </c>
      <c r="F3">
        <v>6</v>
      </c>
      <c r="G3">
        <v>6</v>
      </c>
      <c r="L3" s="17" t="s">
        <v>79</v>
      </c>
    </row>
    <row r="4" spans="1:12" x14ac:dyDescent="0.2">
      <c r="A4">
        <v>543</v>
      </c>
      <c r="B4" t="str">
        <f>VLOOKUP(A4,DataVlook!A3:C9,2,FALSE)</f>
        <v>Barry</v>
      </c>
      <c r="C4" t="str">
        <f>VLOOKUP(A4,DataVlook!A3:C9,3,FALSE)</f>
        <v>Gordons</v>
      </c>
      <c r="D4" t="str">
        <f>VLOOKUP(A4,LookupTeacher!A3:B9,2,FALSE)</f>
        <v>Kotynski</v>
      </c>
      <c r="E4">
        <v>3</v>
      </c>
      <c r="F4">
        <v>4</v>
      </c>
      <c r="G4">
        <v>6</v>
      </c>
    </row>
    <row r="5" spans="1:12" x14ac:dyDescent="0.2">
      <c r="A5">
        <v>768</v>
      </c>
      <c r="B5" t="str">
        <f>VLOOKUP(A5,DataVlook!A4:C10,2,FALSE)</f>
        <v>Mary</v>
      </c>
      <c r="C5" t="str">
        <f>VLOOKUP(A5,DataVlook!A4:C10,3,FALSE)</f>
        <v>Jones</v>
      </c>
      <c r="D5" t="str">
        <f>VLOOKUP(A5,LookupTeacher!A4:B10,2,FALSE)</f>
        <v>Lathrop</v>
      </c>
      <c r="E5">
        <v>4</v>
      </c>
      <c r="F5">
        <v>4</v>
      </c>
      <c r="G5">
        <v>3</v>
      </c>
    </row>
    <row r="6" spans="1:12" x14ac:dyDescent="0.2">
      <c r="A6">
        <v>899</v>
      </c>
      <c r="B6" t="str">
        <f>VLOOKUP(A6,DataVlook!A5:C11,2,FALSE)</f>
        <v>Joe</v>
      </c>
      <c r="C6" t="str">
        <f>VLOOKUP(A6,DataVlook!A5:C11,3,FALSE)</f>
        <v>Epicury</v>
      </c>
      <c r="D6" t="str">
        <f>VLOOKUP(A6,LookupTeacher!A5:B11,2,FALSE)</f>
        <v>Jones</v>
      </c>
      <c r="E6">
        <v>4</v>
      </c>
      <c r="F6">
        <v>5</v>
      </c>
      <c r="G6">
        <v>5</v>
      </c>
      <c r="J6" s="34">
        <v>78999</v>
      </c>
    </row>
    <row r="7" spans="1:12" x14ac:dyDescent="0.2">
      <c r="A7">
        <v>976</v>
      </c>
      <c r="B7" t="str">
        <f>VLOOKUP(A7,DataVlook!A6:C12,2,FALSE)</f>
        <v>Suzie</v>
      </c>
      <c r="C7" t="str">
        <f>VLOOKUP(A7,DataVlook!A6:C12,3,FALSE)</f>
        <v>Anderson</v>
      </c>
      <c r="D7" t="str">
        <f>VLOOKUP(A7,LookupTeacher!A6:B12,2,FALSE)</f>
        <v>Jackson</v>
      </c>
      <c r="E7">
        <v>5</v>
      </c>
      <c r="F7">
        <v>5</v>
      </c>
      <c r="G7">
        <v>4</v>
      </c>
      <c r="J7" s="35">
        <v>898765</v>
      </c>
    </row>
    <row r="8" spans="1:12" x14ac:dyDescent="0.2">
      <c r="J8">
        <v>65789</v>
      </c>
    </row>
  </sheetData>
  <sortState xmlns:xlrd2="http://schemas.microsoft.com/office/spreadsheetml/2017/richdata2" ref="A2:G8">
    <sortCondition ref="A1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036B-73FE-45F8-9A83-1E608A90E0F3}">
  <dimension ref="A1:C7"/>
  <sheetViews>
    <sheetView workbookViewId="0">
      <selection sqref="A1:A7"/>
    </sheetView>
  </sheetViews>
  <sheetFormatPr defaultRowHeight="12.75" x14ac:dyDescent="0.2"/>
  <sheetData>
    <row r="1" spans="1:3" s="10" customFormat="1" x14ac:dyDescent="0.2">
      <c r="A1" s="10" t="s">
        <v>1</v>
      </c>
      <c r="B1" s="10" t="s">
        <v>74</v>
      </c>
      <c r="C1" s="10" t="s">
        <v>75</v>
      </c>
    </row>
    <row r="2" spans="1:3" x14ac:dyDescent="0.2">
      <c r="A2">
        <v>123</v>
      </c>
      <c r="B2" s="17" t="s">
        <v>67</v>
      </c>
      <c r="C2" s="17" t="s">
        <v>73</v>
      </c>
    </row>
    <row r="3" spans="1:3" x14ac:dyDescent="0.2">
      <c r="A3">
        <v>456</v>
      </c>
      <c r="B3" s="17" t="s">
        <v>62</v>
      </c>
      <c r="C3" s="17" t="s">
        <v>68</v>
      </c>
    </row>
    <row r="4" spans="1:3" x14ac:dyDescent="0.2">
      <c r="A4">
        <v>543</v>
      </c>
      <c r="B4" s="17" t="s">
        <v>65</v>
      </c>
      <c r="C4" s="17" t="s">
        <v>71</v>
      </c>
    </row>
    <row r="5" spans="1:3" x14ac:dyDescent="0.2">
      <c r="A5">
        <v>768</v>
      </c>
      <c r="B5" s="17" t="s">
        <v>63</v>
      </c>
      <c r="C5" s="17" t="s">
        <v>69</v>
      </c>
    </row>
    <row r="6" spans="1:3" x14ac:dyDescent="0.2">
      <c r="A6">
        <v>899</v>
      </c>
      <c r="B6" s="17" t="s">
        <v>66</v>
      </c>
      <c r="C6" s="17" t="s">
        <v>72</v>
      </c>
    </row>
    <row r="7" spans="1:3" x14ac:dyDescent="0.2">
      <c r="A7">
        <v>976</v>
      </c>
      <c r="B7" s="17" t="s">
        <v>64</v>
      </c>
      <c r="C7" s="17" t="s">
        <v>70</v>
      </c>
    </row>
  </sheetData>
  <sortState xmlns:xlrd2="http://schemas.microsoft.com/office/spreadsheetml/2017/richdata2" ref="A2:C7">
    <sortCondition ref="A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9E84-4A87-4B6C-9F91-047A08F5A49E}">
  <dimension ref="A1:B7"/>
  <sheetViews>
    <sheetView workbookViewId="0">
      <selection activeCell="L16" sqref="L16"/>
    </sheetView>
  </sheetViews>
  <sheetFormatPr defaultRowHeight="12.75" x14ac:dyDescent="0.2"/>
  <sheetData>
    <row r="1" spans="1:2" x14ac:dyDescent="0.2">
      <c r="A1" s="10" t="s">
        <v>1</v>
      </c>
      <c r="B1" t="s">
        <v>94</v>
      </c>
    </row>
    <row r="2" spans="1:2" x14ac:dyDescent="0.2">
      <c r="A2">
        <v>123</v>
      </c>
      <c r="B2" t="s">
        <v>68</v>
      </c>
    </row>
    <row r="3" spans="1:2" x14ac:dyDescent="0.2">
      <c r="A3">
        <v>456</v>
      </c>
      <c r="B3" t="s">
        <v>95</v>
      </c>
    </row>
    <row r="4" spans="1:2" x14ac:dyDescent="0.2">
      <c r="A4">
        <v>543</v>
      </c>
      <c r="B4" t="s">
        <v>96</v>
      </c>
    </row>
    <row r="5" spans="1:2" x14ac:dyDescent="0.2">
      <c r="A5">
        <v>768</v>
      </c>
      <c r="B5" t="s">
        <v>97</v>
      </c>
    </row>
    <row r="6" spans="1:2" x14ac:dyDescent="0.2">
      <c r="A6">
        <v>899</v>
      </c>
      <c r="B6" t="s">
        <v>69</v>
      </c>
    </row>
    <row r="7" spans="1:2" x14ac:dyDescent="0.2">
      <c r="A7">
        <v>976</v>
      </c>
      <c r="B7" t="s">
        <v>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6FAF-E499-44D6-9CF6-DF1229FD3106}">
  <dimension ref="A1:F28"/>
  <sheetViews>
    <sheetView topLeftCell="A10" workbookViewId="0">
      <selection activeCell="H28" sqref="H28"/>
    </sheetView>
  </sheetViews>
  <sheetFormatPr defaultRowHeight="12.75" x14ac:dyDescent="0.2"/>
  <cols>
    <col min="5" max="5" width="3.28515625" customWidth="1"/>
  </cols>
  <sheetData>
    <row r="1" spans="1:6" ht="15" x14ac:dyDescent="0.25">
      <c r="A1" s="42" t="s">
        <v>169</v>
      </c>
      <c r="B1" s="43" t="s">
        <v>170</v>
      </c>
      <c r="C1" s="43" t="s">
        <v>171</v>
      </c>
      <c r="D1" s="44" t="s">
        <v>172</v>
      </c>
      <c r="E1" s="43" t="s">
        <v>173</v>
      </c>
      <c r="F1" s="43" t="s">
        <v>174</v>
      </c>
    </row>
    <row r="2" spans="1:6" ht="15" x14ac:dyDescent="0.25">
      <c r="A2" s="36">
        <v>105</v>
      </c>
      <c r="B2" s="40" t="s">
        <v>175</v>
      </c>
      <c r="C2" s="40" t="s">
        <v>176</v>
      </c>
      <c r="D2" s="38">
        <v>40458</v>
      </c>
      <c r="E2" s="41" t="s">
        <v>177</v>
      </c>
      <c r="F2" s="40" t="s">
        <v>178</v>
      </c>
    </row>
    <row r="3" spans="1:6" ht="15" x14ac:dyDescent="0.25">
      <c r="A3" s="36">
        <v>135</v>
      </c>
      <c r="B3" s="37" t="s">
        <v>179</v>
      </c>
      <c r="C3" s="37" t="s">
        <v>180</v>
      </c>
      <c r="D3" s="38">
        <v>40465</v>
      </c>
      <c r="E3" s="41" t="s">
        <v>177</v>
      </c>
      <c r="F3" s="40" t="s">
        <v>178</v>
      </c>
    </row>
    <row r="4" spans="1:6" ht="15" x14ac:dyDescent="0.25">
      <c r="A4" s="36" t="s">
        <v>181</v>
      </c>
      <c r="B4" s="40" t="s">
        <v>182</v>
      </c>
      <c r="C4" s="40" t="s">
        <v>183</v>
      </c>
      <c r="D4" s="38" t="s">
        <v>184</v>
      </c>
      <c r="E4" s="41" t="s">
        <v>177</v>
      </c>
      <c r="F4" s="40" t="s">
        <v>178</v>
      </c>
    </row>
    <row r="5" spans="1:6" ht="15" x14ac:dyDescent="0.25">
      <c r="A5" s="36">
        <v>105</v>
      </c>
      <c r="B5" s="40" t="s">
        <v>185</v>
      </c>
      <c r="C5" s="40" t="s">
        <v>186</v>
      </c>
      <c r="D5" s="38">
        <v>40458</v>
      </c>
      <c r="E5" s="39" t="s">
        <v>187</v>
      </c>
      <c r="F5" s="40" t="s">
        <v>178</v>
      </c>
    </row>
    <row r="6" spans="1:6" ht="15" x14ac:dyDescent="0.25">
      <c r="A6" s="36" t="s">
        <v>188</v>
      </c>
      <c r="B6" s="40" t="s">
        <v>189</v>
      </c>
      <c r="C6" s="40" t="s">
        <v>190</v>
      </c>
      <c r="D6" s="38">
        <v>40458</v>
      </c>
      <c r="E6" s="39" t="s">
        <v>187</v>
      </c>
      <c r="F6" s="40" t="s">
        <v>178</v>
      </c>
    </row>
    <row r="7" spans="1:6" ht="15" x14ac:dyDescent="0.25">
      <c r="A7" s="36" t="s">
        <v>188</v>
      </c>
      <c r="B7" s="40" t="s">
        <v>191</v>
      </c>
      <c r="C7" s="40" t="s">
        <v>192</v>
      </c>
      <c r="D7" s="38">
        <v>40458</v>
      </c>
      <c r="E7" s="39" t="s">
        <v>187</v>
      </c>
      <c r="F7" s="40" t="s">
        <v>178</v>
      </c>
    </row>
    <row r="8" spans="1:6" ht="15" x14ac:dyDescent="0.25">
      <c r="A8" s="36" t="s">
        <v>181</v>
      </c>
      <c r="B8" s="37" t="s">
        <v>193</v>
      </c>
      <c r="C8" s="37" t="s">
        <v>194</v>
      </c>
      <c r="D8" s="38" t="s">
        <v>184</v>
      </c>
      <c r="E8" s="37" t="s">
        <v>186</v>
      </c>
      <c r="F8" s="40" t="s">
        <v>178</v>
      </c>
    </row>
    <row r="9" spans="1:6" ht="15" x14ac:dyDescent="0.25">
      <c r="A9" s="36" t="s">
        <v>188</v>
      </c>
      <c r="B9" s="40" t="s">
        <v>195</v>
      </c>
      <c r="C9" s="40" t="s">
        <v>196</v>
      </c>
      <c r="D9" s="38">
        <v>40465</v>
      </c>
      <c r="E9" s="37" t="s">
        <v>186</v>
      </c>
      <c r="F9" s="40" t="s">
        <v>178</v>
      </c>
    </row>
    <row r="10" spans="1:6" ht="15" x14ac:dyDescent="0.25">
      <c r="A10" s="36">
        <v>105</v>
      </c>
      <c r="B10" s="40" t="s">
        <v>197</v>
      </c>
      <c r="C10" s="40" t="s">
        <v>198</v>
      </c>
      <c r="D10" s="38">
        <v>40456</v>
      </c>
      <c r="E10" s="41" t="s">
        <v>177</v>
      </c>
      <c r="F10" s="40" t="s">
        <v>199</v>
      </c>
    </row>
    <row r="11" spans="1:6" ht="15" x14ac:dyDescent="0.25">
      <c r="A11" s="36">
        <v>105</v>
      </c>
      <c r="B11" s="37" t="s">
        <v>200</v>
      </c>
      <c r="C11" s="37" t="s">
        <v>201</v>
      </c>
      <c r="D11" s="38">
        <v>40462</v>
      </c>
      <c r="E11" s="41" t="s">
        <v>177</v>
      </c>
      <c r="F11" s="40" t="s">
        <v>199</v>
      </c>
    </row>
    <row r="12" spans="1:6" ht="15" x14ac:dyDescent="0.25">
      <c r="A12" s="36" t="s">
        <v>181</v>
      </c>
      <c r="B12" s="40" t="s">
        <v>202</v>
      </c>
      <c r="C12" s="40" t="s">
        <v>203</v>
      </c>
      <c r="D12" s="38">
        <v>40456</v>
      </c>
      <c r="E12" s="41" t="s">
        <v>177</v>
      </c>
      <c r="F12" s="40" t="s">
        <v>199</v>
      </c>
    </row>
    <row r="13" spans="1:6" ht="15" x14ac:dyDescent="0.25">
      <c r="A13" s="36" t="s">
        <v>188</v>
      </c>
      <c r="B13" s="40" t="s">
        <v>204</v>
      </c>
      <c r="C13" s="40" t="s">
        <v>205</v>
      </c>
      <c r="D13" s="38">
        <v>40462</v>
      </c>
      <c r="E13" s="41" t="s">
        <v>177</v>
      </c>
      <c r="F13" s="40" t="s">
        <v>199</v>
      </c>
    </row>
    <row r="14" spans="1:6" ht="15" x14ac:dyDescent="0.25">
      <c r="A14" s="36">
        <v>105</v>
      </c>
      <c r="B14" s="40" t="s">
        <v>206</v>
      </c>
      <c r="C14" s="40" t="s">
        <v>207</v>
      </c>
      <c r="D14" s="38">
        <v>40464</v>
      </c>
      <c r="E14" s="39" t="s">
        <v>187</v>
      </c>
      <c r="F14" s="40" t="s">
        <v>199</v>
      </c>
    </row>
    <row r="15" spans="1:6" ht="15" x14ac:dyDescent="0.25">
      <c r="A15" s="36" t="s">
        <v>188</v>
      </c>
      <c r="B15" s="37" t="s">
        <v>208</v>
      </c>
      <c r="C15" s="37" t="s">
        <v>201</v>
      </c>
      <c r="D15" s="38">
        <v>40462</v>
      </c>
      <c r="E15" s="39" t="s">
        <v>187</v>
      </c>
      <c r="F15" s="37" t="s">
        <v>229</v>
      </c>
    </row>
    <row r="16" spans="1:6" ht="15" x14ac:dyDescent="0.25">
      <c r="A16" s="36">
        <v>110</v>
      </c>
      <c r="B16" s="40" t="s">
        <v>209</v>
      </c>
      <c r="C16" s="40" t="s">
        <v>210</v>
      </c>
      <c r="D16" s="38">
        <v>40462</v>
      </c>
      <c r="E16" s="37" t="s">
        <v>186</v>
      </c>
      <c r="F16" s="40" t="s">
        <v>199</v>
      </c>
    </row>
    <row r="17" spans="1:6" ht="15" x14ac:dyDescent="0.25">
      <c r="A17" s="36">
        <v>110</v>
      </c>
      <c r="B17" s="37" t="s">
        <v>211</v>
      </c>
      <c r="C17" s="37" t="s">
        <v>212</v>
      </c>
      <c r="D17" s="38">
        <v>40464</v>
      </c>
      <c r="E17" s="37" t="s">
        <v>186</v>
      </c>
      <c r="F17" s="40" t="s">
        <v>199</v>
      </c>
    </row>
    <row r="18" spans="1:6" ht="15" x14ac:dyDescent="0.25">
      <c r="A18" s="36">
        <v>135</v>
      </c>
      <c r="B18" s="37" t="s">
        <v>213</v>
      </c>
      <c r="C18" s="37" t="s">
        <v>214</v>
      </c>
      <c r="D18" s="38">
        <v>40466</v>
      </c>
      <c r="E18" s="37" t="s">
        <v>186</v>
      </c>
      <c r="F18" s="40" t="s">
        <v>199</v>
      </c>
    </row>
    <row r="19" spans="1:6" ht="15" x14ac:dyDescent="0.25">
      <c r="A19" s="36">
        <v>135</v>
      </c>
      <c r="B19" s="40" t="s">
        <v>215</v>
      </c>
      <c r="C19" s="40" t="s">
        <v>216</v>
      </c>
      <c r="D19" s="38">
        <v>40466</v>
      </c>
      <c r="E19" s="37" t="s">
        <v>186</v>
      </c>
      <c r="F19" s="40" t="s">
        <v>199</v>
      </c>
    </row>
    <row r="20" spans="1:6" ht="15" x14ac:dyDescent="0.25">
      <c r="A20" s="36">
        <v>105</v>
      </c>
      <c r="B20" s="40" t="s">
        <v>217</v>
      </c>
      <c r="C20" s="40" t="s">
        <v>218</v>
      </c>
      <c r="D20" s="38" t="s">
        <v>184</v>
      </c>
      <c r="E20" s="41" t="s">
        <v>177</v>
      </c>
      <c r="F20" s="40" t="s">
        <v>178</v>
      </c>
    </row>
    <row r="21" spans="1:6" ht="15" x14ac:dyDescent="0.25">
      <c r="A21" s="36">
        <v>110</v>
      </c>
      <c r="B21" s="40" t="s">
        <v>220</v>
      </c>
      <c r="C21" s="40" t="s">
        <v>221</v>
      </c>
      <c r="D21" s="38">
        <v>40452</v>
      </c>
      <c r="E21" s="39" t="s">
        <v>187</v>
      </c>
      <c r="F21" s="40" t="s">
        <v>178</v>
      </c>
    </row>
    <row r="22" spans="1:6" ht="15" x14ac:dyDescent="0.25">
      <c r="A22" s="36">
        <v>135</v>
      </c>
      <c r="B22" s="40" t="s">
        <v>222</v>
      </c>
      <c r="C22" s="40" t="s">
        <v>216</v>
      </c>
      <c r="D22" s="38">
        <v>40456</v>
      </c>
      <c r="E22" s="39" t="s">
        <v>187</v>
      </c>
      <c r="F22" s="40" t="s">
        <v>219</v>
      </c>
    </row>
    <row r="23" spans="1:6" ht="15" x14ac:dyDescent="0.25">
      <c r="A23" s="36">
        <v>110</v>
      </c>
      <c r="B23" s="37" t="s">
        <v>223</v>
      </c>
      <c r="C23" s="37" t="s">
        <v>224</v>
      </c>
      <c r="D23" s="38">
        <v>40452</v>
      </c>
      <c r="E23" s="37" t="s">
        <v>186</v>
      </c>
      <c r="F23" s="40" t="s">
        <v>219</v>
      </c>
    </row>
    <row r="24" spans="1:6" ht="15" x14ac:dyDescent="0.25">
      <c r="A24" s="36">
        <v>135</v>
      </c>
      <c r="B24" s="40" t="s">
        <v>225</v>
      </c>
      <c r="C24" s="40" t="s">
        <v>226</v>
      </c>
      <c r="D24" s="38">
        <v>40456</v>
      </c>
      <c r="E24" s="40" t="s">
        <v>186</v>
      </c>
      <c r="F24" s="40" t="s">
        <v>219</v>
      </c>
    </row>
    <row r="25" spans="1:6" ht="15" x14ac:dyDescent="0.25">
      <c r="A25" s="36">
        <v>135</v>
      </c>
      <c r="B25" s="40" t="s">
        <v>227</v>
      </c>
      <c r="C25" s="40" t="s">
        <v>228</v>
      </c>
      <c r="D25" s="38">
        <v>40455</v>
      </c>
      <c r="E25" s="41" t="s">
        <v>177</v>
      </c>
      <c r="F25" s="37" t="s">
        <v>229</v>
      </c>
    </row>
    <row r="26" spans="1:6" ht="15" x14ac:dyDescent="0.25">
      <c r="A26" s="36" t="s">
        <v>188</v>
      </c>
      <c r="B26" s="37" t="s">
        <v>230</v>
      </c>
      <c r="C26" s="37" t="s">
        <v>231</v>
      </c>
      <c r="D26" s="38">
        <v>40457</v>
      </c>
      <c r="E26" s="41" t="s">
        <v>177</v>
      </c>
      <c r="F26" s="40" t="s">
        <v>229</v>
      </c>
    </row>
    <row r="27" spans="1:6" ht="15" x14ac:dyDescent="0.25">
      <c r="A27" s="36" t="s">
        <v>188</v>
      </c>
      <c r="B27" s="37" t="s">
        <v>232</v>
      </c>
      <c r="C27" s="37" t="s">
        <v>233</v>
      </c>
      <c r="D27" s="38">
        <v>40455</v>
      </c>
      <c r="E27" s="39" t="s">
        <v>187</v>
      </c>
      <c r="F27" s="37" t="s">
        <v>229</v>
      </c>
    </row>
    <row r="28" spans="1:6" ht="15" x14ac:dyDescent="0.25">
      <c r="A28" s="36" t="s">
        <v>181</v>
      </c>
      <c r="B28" s="40" t="s">
        <v>234</v>
      </c>
      <c r="C28" s="40" t="s">
        <v>235</v>
      </c>
      <c r="D28" s="38">
        <v>40457</v>
      </c>
      <c r="E28" s="37" t="s">
        <v>186</v>
      </c>
      <c r="F28" s="40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305D-F1E3-4E5A-9F3F-866A91D72A06}">
  <dimension ref="A1:F13"/>
  <sheetViews>
    <sheetView workbookViewId="0">
      <selection activeCell="H4" sqref="H4"/>
    </sheetView>
  </sheetViews>
  <sheetFormatPr defaultRowHeight="12.75" x14ac:dyDescent="0.2"/>
  <cols>
    <col min="2" max="2" width="5.5703125" customWidth="1"/>
    <col min="3" max="3" width="9.140625" customWidth="1"/>
    <col min="4" max="4" width="9.140625" hidden="1" customWidth="1"/>
    <col min="5" max="5" width="6.140625" customWidth="1"/>
  </cols>
  <sheetData>
    <row r="1" spans="1:6" s="48" customFormat="1" ht="15.75" x14ac:dyDescent="0.2">
      <c r="A1" s="47" t="s">
        <v>236</v>
      </c>
      <c r="B1" s="47" t="s">
        <v>237</v>
      </c>
      <c r="C1" s="47" t="s">
        <v>238</v>
      </c>
      <c r="D1" s="47" t="s">
        <v>239</v>
      </c>
      <c r="E1" s="47" t="s">
        <v>240</v>
      </c>
      <c r="F1" s="51" t="s">
        <v>301</v>
      </c>
    </row>
    <row r="2" spans="1:6" ht="15.75" x14ac:dyDescent="0.2">
      <c r="A2" s="45" t="s">
        <v>241</v>
      </c>
      <c r="B2" s="45" t="s">
        <v>242</v>
      </c>
      <c r="C2" s="45" t="s">
        <v>243</v>
      </c>
      <c r="D2" s="45" t="s">
        <v>244</v>
      </c>
      <c r="E2" s="45" t="s">
        <v>245</v>
      </c>
      <c r="F2" s="49">
        <v>143000</v>
      </c>
    </row>
    <row r="3" spans="1:6" ht="15.75" x14ac:dyDescent="0.2">
      <c r="A3" s="45" t="s">
        <v>246</v>
      </c>
      <c r="B3" s="45" t="s">
        <v>247</v>
      </c>
      <c r="C3" s="45" t="s">
        <v>248</v>
      </c>
      <c r="D3" s="45" t="s">
        <v>249</v>
      </c>
      <c r="E3" s="45" t="s">
        <v>250</v>
      </c>
      <c r="F3" s="49">
        <v>23098</v>
      </c>
    </row>
    <row r="4" spans="1:6" ht="15.75" x14ac:dyDescent="0.2">
      <c r="A4" s="45" t="s">
        <v>251</v>
      </c>
      <c r="B4" s="45" t="s">
        <v>252</v>
      </c>
      <c r="C4" s="45" t="s">
        <v>253</v>
      </c>
      <c r="D4" s="45" t="s">
        <v>254</v>
      </c>
      <c r="E4" s="45" t="s">
        <v>255</v>
      </c>
      <c r="F4" s="49">
        <v>45790</v>
      </c>
    </row>
    <row r="5" spans="1:6" ht="31.5" x14ac:dyDescent="0.2">
      <c r="A5" s="45" t="s">
        <v>256</v>
      </c>
      <c r="B5" s="45" t="s">
        <v>257</v>
      </c>
      <c r="C5" s="45" t="s">
        <v>258</v>
      </c>
      <c r="D5" s="46" t="s">
        <v>259</v>
      </c>
      <c r="E5" s="45" t="s">
        <v>260</v>
      </c>
      <c r="F5" s="49">
        <v>99876</v>
      </c>
    </row>
    <row r="6" spans="1:6" ht="15.75" x14ac:dyDescent="0.2">
      <c r="A6" s="45" t="s">
        <v>261</v>
      </c>
      <c r="B6" s="45" t="s">
        <v>262</v>
      </c>
      <c r="C6" s="45" t="s">
        <v>263</v>
      </c>
      <c r="D6" s="45" t="s">
        <v>264</v>
      </c>
      <c r="E6" s="45" t="s">
        <v>265</v>
      </c>
      <c r="F6" s="49">
        <v>110345</v>
      </c>
    </row>
    <row r="7" spans="1:6" ht="15.75" x14ac:dyDescent="0.2">
      <c r="A7" s="45" t="s">
        <v>266</v>
      </c>
      <c r="B7" s="45" t="s">
        <v>267</v>
      </c>
      <c r="C7" s="45" t="s">
        <v>268</v>
      </c>
      <c r="D7" s="45" t="s">
        <v>269</v>
      </c>
      <c r="E7" s="45" t="s">
        <v>270</v>
      </c>
      <c r="F7" s="49">
        <v>200455</v>
      </c>
    </row>
    <row r="8" spans="1:6" ht="42" customHeight="1" x14ac:dyDescent="0.2">
      <c r="A8" s="45" t="s">
        <v>271</v>
      </c>
      <c r="B8" s="45" t="s">
        <v>272</v>
      </c>
      <c r="C8" s="45" t="s">
        <v>273</v>
      </c>
      <c r="D8" s="45" t="s">
        <v>274</v>
      </c>
      <c r="E8" s="45" t="s">
        <v>275</v>
      </c>
      <c r="F8" s="49">
        <v>158005</v>
      </c>
    </row>
    <row r="9" spans="1:6" ht="15.75" x14ac:dyDescent="0.2">
      <c r="A9" s="45" t="s">
        <v>276</v>
      </c>
      <c r="B9" s="45" t="s">
        <v>277</v>
      </c>
      <c r="C9" s="45" t="s">
        <v>278</v>
      </c>
      <c r="D9" s="45" t="s">
        <v>279</v>
      </c>
      <c r="E9" s="45" t="s">
        <v>280</v>
      </c>
      <c r="F9" s="49">
        <v>123456</v>
      </c>
    </row>
    <row r="10" spans="1:6" ht="15.75" x14ac:dyDescent="0.25">
      <c r="A10" s="45" t="s">
        <v>281</v>
      </c>
      <c r="B10" s="45" t="s">
        <v>282</v>
      </c>
      <c r="C10" s="45" t="s">
        <v>283</v>
      </c>
      <c r="D10" s="45" t="s">
        <v>284</v>
      </c>
      <c r="E10" s="45" t="s">
        <v>285</v>
      </c>
      <c r="F10" s="50">
        <v>78654</v>
      </c>
    </row>
    <row r="11" spans="1:6" ht="15.75" x14ac:dyDescent="0.2">
      <c r="A11" s="45" t="s">
        <v>286</v>
      </c>
      <c r="B11" s="45" t="s">
        <v>287</v>
      </c>
      <c r="C11" s="45" t="s">
        <v>288</v>
      </c>
      <c r="D11" s="45" t="s">
        <v>289</v>
      </c>
      <c r="E11" s="45" t="s">
        <v>290</v>
      </c>
      <c r="F11" s="49">
        <v>55678</v>
      </c>
    </row>
    <row r="12" spans="1:6" ht="15.75" x14ac:dyDescent="0.2">
      <c r="A12" s="45" t="s">
        <v>291</v>
      </c>
      <c r="B12" s="45" t="s">
        <v>292</v>
      </c>
      <c r="C12" s="45" t="s">
        <v>293</v>
      </c>
      <c r="D12" s="45" t="s">
        <v>294</v>
      </c>
      <c r="E12" s="45" t="s">
        <v>295</v>
      </c>
      <c r="F12" s="49">
        <v>89995</v>
      </c>
    </row>
    <row r="13" spans="1:6" ht="83.25" customHeight="1" x14ac:dyDescent="0.2">
      <c r="A13" s="45" t="s">
        <v>296</v>
      </c>
      <c r="B13" s="45" t="s">
        <v>297</v>
      </c>
      <c r="C13" s="45" t="s">
        <v>298</v>
      </c>
      <c r="D13" s="45" t="s">
        <v>299</v>
      </c>
      <c r="E13" s="45" t="s">
        <v>300</v>
      </c>
      <c r="F13" s="49">
        <v>98765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165E-C5B4-4133-A997-3189126B5D79}">
  <dimension ref="A1:J17"/>
  <sheetViews>
    <sheetView workbookViewId="0">
      <selection activeCell="M7" sqref="M7"/>
    </sheetView>
  </sheetViews>
  <sheetFormatPr defaultRowHeight="12.75" x14ac:dyDescent="0.2"/>
  <sheetData>
    <row r="1" spans="1:10" ht="36" x14ac:dyDescent="0.55000000000000004">
      <c r="A1" s="62"/>
      <c r="B1" s="63"/>
      <c r="C1" s="64" t="s">
        <v>302</v>
      </c>
      <c r="D1" s="65"/>
      <c r="E1" s="65"/>
      <c r="F1" s="66"/>
      <c r="G1" s="66"/>
      <c r="H1" s="66"/>
      <c r="I1" s="66"/>
      <c r="J1" s="66"/>
    </row>
    <row r="2" spans="1:10" ht="21" x14ac:dyDescent="0.3">
      <c r="A2" s="62"/>
      <c r="B2" s="63"/>
      <c r="C2" s="67" t="s">
        <v>303</v>
      </c>
      <c r="D2" s="65"/>
      <c r="E2" s="65"/>
      <c r="F2" s="66"/>
      <c r="G2" s="66"/>
      <c r="H2" s="66"/>
      <c r="I2" s="66"/>
      <c r="J2" s="66"/>
    </row>
    <row r="3" spans="1:10" ht="18.75" x14ac:dyDescent="0.3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8.75" x14ac:dyDescent="0.2">
      <c r="A4" s="53" t="s">
        <v>304</v>
      </c>
      <c r="B4" s="53" t="s">
        <v>170</v>
      </c>
      <c r="C4" s="53" t="s">
        <v>171</v>
      </c>
      <c r="D4" s="53" t="s">
        <v>305</v>
      </c>
      <c r="E4" s="57" t="s">
        <v>306</v>
      </c>
      <c r="F4" s="57" t="s">
        <v>307</v>
      </c>
      <c r="G4" s="57" t="s">
        <v>308</v>
      </c>
      <c r="H4" s="57" t="s">
        <v>309</v>
      </c>
      <c r="I4" s="57" t="s">
        <v>310</v>
      </c>
      <c r="J4" s="57" t="s">
        <v>311</v>
      </c>
    </row>
    <row r="5" spans="1:10" ht="18.75" x14ac:dyDescent="0.2">
      <c r="A5" s="60" t="s">
        <v>312</v>
      </c>
      <c r="B5" s="58" t="s">
        <v>313</v>
      </c>
      <c r="C5" s="58" t="s">
        <v>314</v>
      </c>
      <c r="D5" s="58" t="s">
        <v>315</v>
      </c>
      <c r="E5" s="59" t="s">
        <v>316</v>
      </c>
      <c r="F5" s="59" t="s">
        <v>316</v>
      </c>
      <c r="G5" s="58" t="s">
        <v>316</v>
      </c>
      <c r="H5" s="58"/>
      <c r="I5" s="59"/>
      <c r="J5" s="59"/>
    </row>
    <row r="6" spans="1:10" ht="18.75" x14ac:dyDescent="0.3">
      <c r="A6" s="61" t="s">
        <v>312</v>
      </c>
      <c r="B6" s="54" t="s">
        <v>317</v>
      </c>
      <c r="C6" s="54" t="s">
        <v>318</v>
      </c>
      <c r="D6" s="54" t="s">
        <v>319</v>
      </c>
      <c r="E6" s="55" t="s">
        <v>316</v>
      </c>
      <c r="F6" s="55" t="s">
        <v>316</v>
      </c>
      <c r="G6" s="52"/>
      <c r="H6" s="52"/>
      <c r="I6" s="56"/>
      <c r="J6" s="52"/>
    </row>
    <row r="7" spans="1:10" ht="18.75" x14ac:dyDescent="0.3">
      <c r="A7" s="61" t="s">
        <v>320</v>
      </c>
      <c r="B7" s="54" t="s">
        <v>321</v>
      </c>
      <c r="C7" s="54" t="s">
        <v>322</v>
      </c>
      <c r="D7" s="54" t="s">
        <v>323</v>
      </c>
      <c r="E7" s="55" t="s">
        <v>316</v>
      </c>
      <c r="F7" s="55" t="s">
        <v>316</v>
      </c>
      <c r="G7" s="55" t="s">
        <v>316</v>
      </c>
      <c r="H7" s="52"/>
      <c r="I7" s="56"/>
      <c r="J7" s="52"/>
    </row>
    <row r="8" spans="1:10" ht="18.75" x14ac:dyDescent="0.3">
      <c r="A8" s="61" t="s">
        <v>324</v>
      </c>
      <c r="B8" s="54" t="s">
        <v>325</v>
      </c>
      <c r="C8" s="54" t="s">
        <v>326</v>
      </c>
      <c r="D8" s="54" t="s">
        <v>327</v>
      </c>
      <c r="E8" s="55" t="s">
        <v>316</v>
      </c>
      <c r="F8" s="55" t="s">
        <v>316</v>
      </c>
      <c r="G8" s="52"/>
      <c r="H8" s="52"/>
      <c r="I8" s="56"/>
      <c r="J8" s="52"/>
    </row>
    <row r="9" spans="1:10" ht="18.75" x14ac:dyDescent="0.3">
      <c r="A9" s="61" t="s">
        <v>324</v>
      </c>
      <c r="B9" s="54" t="s">
        <v>328</v>
      </c>
      <c r="C9" s="54" t="s">
        <v>329</v>
      </c>
      <c r="D9" s="54" t="s">
        <v>330</v>
      </c>
      <c r="E9" s="55" t="s">
        <v>316</v>
      </c>
      <c r="F9" s="55" t="s">
        <v>316</v>
      </c>
      <c r="G9" s="55" t="s">
        <v>316</v>
      </c>
      <c r="H9" s="52"/>
      <c r="I9" s="56"/>
      <c r="J9" s="52"/>
    </row>
    <row r="10" spans="1:10" ht="18.75" x14ac:dyDescent="0.3">
      <c r="A10" s="61" t="s">
        <v>320</v>
      </c>
      <c r="B10" s="54" t="s">
        <v>331</v>
      </c>
      <c r="C10" s="54" t="s">
        <v>332</v>
      </c>
      <c r="D10" s="54" t="s">
        <v>333</v>
      </c>
      <c r="E10" s="55" t="s">
        <v>316</v>
      </c>
      <c r="F10" s="55" t="s">
        <v>334</v>
      </c>
      <c r="G10" s="52"/>
      <c r="H10" s="52"/>
      <c r="I10" s="52"/>
      <c r="J10" s="52"/>
    </row>
    <row r="11" spans="1:10" ht="18.75" x14ac:dyDescent="0.3">
      <c r="A11" s="61" t="s">
        <v>335</v>
      </c>
      <c r="B11" s="54" t="s">
        <v>336</v>
      </c>
      <c r="C11" s="54" t="s">
        <v>337</v>
      </c>
      <c r="D11" s="54" t="s">
        <v>338</v>
      </c>
      <c r="E11" s="55" t="s">
        <v>316</v>
      </c>
      <c r="F11" s="55" t="s">
        <v>334</v>
      </c>
      <c r="G11" s="52"/>
      <c r="H11" s="52"/>
      <c r="I11" s="52"/>
      <c r="J11" s="52"/>
    </row>
    <row r="12" spans="1:10" ht="18.75" x14ac:dyDescent="0.3">
      <c r="A12" s="61" t="s">
        <v>324</v>
      </c>
      <c r="B12" s="54" t="s">
        <v>339</v>
      </c>
      <c r="C12" s="54" t="s">
        <v>340</v>
      </c>
      <c r="D12" s="54" t="s">
        <v>341</v>
      </c>
      <c r="E12" s="55" t="s">
        <v>316</v>
      </c>
      <c r="F12" s="55" t="s">
        <v>316</v>
      </c>
      <c r="G12" s="55" t="s">
        <v>316</v>
      </c>
      <c r="H12" s="52"/>
      <c r="I12" s="52"/>
      <c r="J12" s="52"/>
    </row>
    <row r="13" spans="1:10" ht="18.75" x14ac:dyDescent="0.3">
      <c r="A13" s="61" t="s">
        <v>342</v>
      </c>
      <c r="B13" s="54" t="s">
        <v>343</v>
      </c>
      <c r="C13" s="54" t="s">
        <v>344</v>
      </c>
      <c r="D13" s="54" t="s">
        <v>345</v>
      </c>
      <c r="E13" s="55" t="s">
        <v>316</v>
      </c>
      <c r="F13" s="55" t="s">
        <v>316</v>
      </c>
      <c r="G13" s="55" t="s">
        <v>316</v>
      </c>
      <c r="H13" s="52"/>
      <c r="I13" s="52"/>
      <c r="J13" s="52"/>
    </row>
    <row r="14" spans="1:10" ht="18.75" x14ac:dyDescent="0.3">
      <c r="A14" s="61" t="s">
        <v>342</v>
      </c>
      <c r="B14" s="54" t="s">
        <v>346</v>
      </c>
      <c r="C14" s="54" t="s">
        <v>347</v>
      </c>
      <c r="D14" s="54" t="s">
        <v>348</v>
      </c>
      <c r="E14" s="55" t="s">
        <v>316</v>
      </c>
      <c r="F14" s="55" t="s">
        <v>316</v>
      </c>
      <c r="G14" s="55" t="s">
        <v>316</v>
      </c>
      <c r="H14" s="52"/>
      <c r="I14" s="52"/>
      <c r="J14" s="52"/>
    </row>
    <row r="15" spans="1:10" ht="18.75" x14ac:dyDescent="0.3">
      <c r="A15" s="61" t="s">
        <v>312</v>
      </c>
      <c r="B15" s="54" t="s">
        <v>349</v>
      </c>
      <c r="C15" s="54" t="s">
        <v>350</v>
      </c>
      <c r="D15" s="54" t="s">
        <v>351</v>
      </c>
      <c r="E15" s="55" t="s">
        <v>316</v>
      </c>
      <c r="F15" s="55" t="s">
        <v>316</v>
      </c>
      <c r="G15" s="55" t="s">
        <v>316</v>
      </c>
      <c r="H15" s="52"/>
      <c r="I15" s="52"/>
      <c r="J15" s="52"/>
    </row>
    <row r="16" spans="1:10" ht="18.75" x14ac:dyDescent="0.3">
      <c r="A16" s="61" t="s">
        <v>320</v>
      </c>
      <c r="B16" s="54" t="s">
        <v>352</v>
      </c>
      <c r="C16" s="54" t="s">
        <v>353</v>
      </c>
      <c r="D16" s="54" t="s">
        <v>354</v>
      </c>
      <c r="E16" s="55" t="s">
        <v>316</v>
      </c>
      <c r="F16" s="55" t="s">
        <v>316</v>
      </c>
      <c r="G16" s="55" t="s">
        <v>316</v>
      </c>
      <c r="H16" s="52"/>
      <c r="I16" s="52"/>
      <c r="J16" s="52"/>
    </row>
    <row r="17" spans="1:10" ht="18.75" x14ac:dyDescent="0.3">
      <c r="A17" s="61" t="s">
        <v>320</v>
      </c>
      <c r="B17" s="54" t="s">
        <v>355</v>
      </c>
      <c r="C17" s="54" t="s">
        <v>356</v>
      </c>
      <c r="D17" s="54" t="s">
        <v>357</v>
      </c>
      <c r="E17" s="55" t="s">
        <v>316</v>
      </c>
      <c r="F17" s="55" t="s">
        <v>316</v>
      </c>
      <c r="G17" s="52"/>
      <c r="H17" s="52"/>
      <c r="I17" s="52"/>
      <c r="J17" s="52"/>
    </row>
  </sheetData>
  <mergeCells count="1"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46BF-1C38-41D6-A5CD-C9226540C143}">
  <dimension ref="A1:H8"/>
  <sheetViews>
    <sheetView workbookViewId="0">
      <selection sqref="A1:H8"/>
    </sheetView>
  </sheetViews>
  <sheetFormatPr defaultRowHeight="12.75" x14ac:dyDescent="0.2"/>
  <cols>
    <col min="1" max="1" width="12.7109375" bestFit="1" customWidth="1"/>
    <col min="2" max="2" width="13.85546875" bestFit="1" customWidth="1"/>
    <col min="3" max="3" width="5" customWidth="1"/>
    <col min="4" max="4" width="9.28515625" customWidth="1"/>
    <col min="5" max="5" width="8.5703125" customWidth="1"/>
    <col min="6" max="8" width="8" customWidth="1"/>
  </cols>
  <sheetData>
    <row r="1" spans="1:8" x14ac:dyDescent="0.2">
      <c r="A1" s="16" t="s">
        <v>26</v>
      </c>
      <c r="B1" s="16" t="s">
        <v>0</v>
      </c>
      <c r="C1" s="16" t="s">
        <v>1</v>
      </c>
      <c r="D1" s="16" t="s">
        <v>9</v>
      </c>
      <c r="E1" s="16" t="s">
        <v>10</v>
      </c>
      <c r="F1" s="16" t="s">
        <v>11</v>
      </c>
      <c r="G1" s="16" t="s">
        <v>12</v>
      </c>
      <c r="H1" s="16" t="s">
        <v>14</v>
      </c>
    </row>
    <row r="2" spans="1:8" x14ac:dyDescent="0.2">
      <c r="A2" s="12" t="s">
        <v>29</v>
      </c>
      <c r="B2" s="12" t="s">
        <v>5</v>
      </c>
      <c r="C2" s="12"/>
      <c r="D2" s="12">
        <v>6</v>
      </c>
      <c r="E2" s="11">
        <v>5</v>
      </c>
      <c r="F2" s="12">
        <v>4</v>
      </c>
      <c r="G2" s="12">
        <v>26</v>
      </c>
      <c r="H2" s="12">
        <v>24</v>
      </c>
    </row>
    <row r="3" spans="1:8" x14ac:dyDescent="0.2">
      <c r="A3" s="12" t="s">
        <v>27</v>
      </c>
      <c r="B3" s="12" t="s">
        <v>8</v>
      </c>
      <c r="C3" s="12"/>
      <c r="D3" s="12">
        <v>7</v>
      </c>
      <c r="E3" s="11">
        <v>5</v>
      </c>
      <c r="F3" s="12">
        <v>4</v>
      </c>
      <c r="G3" s="12">
        <v>28</v>
      </c>
      <c r="H3" s="12">
        <v>24</v>
      </c>
    </row>
    <row r="4" spans="1:8" x14ac:dyDescent="0.2">
      <c r="A4" s="12" t="s">
        <v>28</v>
      </c>
      <c r="B4" s="12" t="s">
        <v>3</v>
      </c>
      <c r="C4" s="12"/>
      <c r="D4" s="12">
        <v>7</v>
      </c>
      <c r="E4" s="11">
        <v>5</v>
      </c>
      <c r="F4" s="12">
        <v>4</v>
      </c>
      <c r="G4" s="12">
        <v>24</v>
      </c>
      <c r="H4" s="12">
        <v>24</v>
      </c>
    </row>
    <row r="5" spans="1:8" x14ac:dyDescent="0.2">
      <c r="A5" s="12" t="s">
        <v>28</v>
      </c>
      <c r="B5" s="12" t="s">
        <v>6</v>
      </c>
      <c r="C5" s="12"/>
      <c r="D5" s="12">
        <v>8</v>
      </c>
      <c r="E5" s="11">
        <v>5</v>
      </c>
      <c r="F5" s="12">
        <v>4</v>
      </c>
      <c r="G5" s="12">
        <v>27</v>
      </c>
      <c r="H5" s="12">
        <v>24</v>
      </c>
    </row>
    <row r="6" spans="1:8" x14ac:dyDescent="0.2">
      <c r="A6" s="12" t="s">
        <v>27</v>
      </c>
      <c r="B6" s="12" t="s">
        <v>4</v>
      </c>
      <c r="C6" s="12"/>
      <c r="D6" s="12">
        <v>7</v>
      </c>
      <c r="E6" s="11">
        <v>5</v>
      </c>
      <c r="F6" s="12">
        <v>4</v>
      </c>
      <c r="G6" s="12">
        <v>25</v>
      </c>
      <c r="H6" s="12">
        <v>24</v>
      </c>
    </row>
    <row r="7" spans="1:8" x14ac:dyDescent="0.2">
      <c r="A7" s="12" t="s">
        <v>27</v>
      </c>
      <c r="B7" s="12" t="s">
        <v>7</v>
      </c>
      <c r="C7" s="12"/>
      <c r="D7" s="12">
        <v>8</v>
      </c>
      <c r="E7" s="11">
        <v>5</v>
      </c>
      <c r="F7" s="12">
        <v>4</v>
      </c>
      <c r="G7" s="12">
        <v>29</v>
      </c>
      <c r="H7" s="12">
        <v>24</v>
      </c>
    </row>
    <row r="8" spans="1:8" x14ac:dyDescent="0.2">
      <c r="A8" s="12" t="s">
        <v>27</v>
      </c>
      <c r="B8" s="12" t="s">
        <v>2</v>
      </c>
      <c r="C8" s="12"/>
      <c r="D8" s="12">
        <v>6</v>
      </c>
      <c r="E8" s="11">
        <v>5</v>
      </c>
      <c r="F8" s="12">
        <v>4</v>
      </c>
      <c r="G8" s="12">
        <v>23</v>
      </c>
      <c r="H8" s="12">
        <v>23</v>
      </c>
    </row>
  </sheetData>
  <pageMargins left="0.75" right="0.75" top="1" bottom="1" header="0.5" footer="0.5"/>
  <headerFooter alignWithMargins="0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7DE3-4018-40CC-B488-7237673F1D8D}">
  <dimension ref="A1:E6"/>
  <sheetViews>
    <sheetView topLeftCell="A4" workbookViewId="0">
      <selection activeCell="I27" sqref="I27"/>
    </sheetView>
  </sheetViews>
  <sheetFormatPr defaultRowHeight="12.75" x14ac:dyDescent="0.2"/>
  <sheetData>
    <row r="1" spans="1:5" x14ac:dyDescent="0.2">
      <c r="B1" t="s">
        <v>53</v>
      </c>
      <c r="C1" t="s">
        <v>54</v>
      </c>
      <c r="D1" t="s">
        <v>55</v>
      </c>
      <c r="E1" t="s">
        <v>56</v>
      </c>
    </row>
    <row r="2" spans="1:5" x14ac:dyDescent="0.2">
      <c r="A2" t="s">
        <v>57</v>
      </c>
      <c r="B2">
        <v>200</v>
      </c>
      <c r="C2">
        <v>150</v>
      </c>
      <c r="D2">
        <v>250</v>
      </c>
      <c r="E2">
        <v>225</v>
      </c>
    </row>
    <row r="3" spans="1:5" x14ac:dyDescent="0.2">
      <c r="A3" t="s">
        <v>58</v>
      </c>
      <c r="B3">
        <v>75</v>
      </c>
      <c r="C3">
        <v>100</v>
      </c>
      <c r="D3">
        <v>125</v>
      </c>
      <c r="E3">
        <v>90</v>
      </c>
    </row>
    <row r="4" spans="1:5" x14ac:dyDescent="0.2">
      <c r="A4" t="s">
        <v>59</v>
      </c>
      <c r="B4">
        <v>100</v>
      </c>
      <c r="C4">
        <v>120</v>
      </c>
      <c r="D4">
        <v>75</v>
      </c>
      <c r="E4">
        <v>150</v>
      </c>
    </row>
    <row r="5" spans="1:5" x14ac:dyDescent="0.2">
      <c r="A5" t="s">
        <v>60</v>
      </c>
      <c r="B5">
        <v>700</v>
      </c>
      <c r="C5">
        <v>700</v>
      </c>
      <c r="D5">
        <v>700</v>
      </c>
      <c r="E5">
        <v>700</v>
      </c>
    </row>
    <row r="6" spans="1:5" x14ac:dyDescent="0.2">
      <c r="A6" t="s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4E42-04DE-4F5B-9AE0-91F0FBCF2B18}">
  <dimension ref="A1:I43"/>
  <sheetViews>
    <sheetView topLeftCell="A13" workbookViewId="0">
      <selection activeCell="L24" sqref="L24"/>
    </sheetView>
  </sheetViews>
  <sheetFormatPr defaultRowHeight="12.75" x14ac:dyDescent="0.2"/>
  <cols>
    <col min="1" max="1" width="38.85546875" bestFit="1" customWidth="1"/>
    <col min="2" max="2" width="14" bestFit="1" customWidth="1"/>
    <col min="3" max="3" width="20.42578125" bestFit="1" customWidth="1"/>
    <col min="4" max="4" width="15.42578125" bestFit="1" customWidth="1"/>
    <col min="9" max="9" width="5" bestFit="1" customWidth="1"/>
  </cols>
  <sheetData>
    <row r="1" spans="1:9" ht="21" x14ac:dyDescent="0.25">
      <c r="A1" s="18" t="s">
        <v>80</v>
      </c>
      <c r="B1" s="19" t="s">
        <v>81</v>
      </c>
      <c r="C1" s="19" t="s">
        <v>82</v>
      </c>
      <c r="D1" s="19" t="s">
        <v>83</v>
      </c>
      <c r="I1" s="20" t="s">
        <v>84</v>
      </c>
    </row>
    <row r="2" spans="1:9" ht="21" x14ac:dyDescent="0.35">
      <c r="A2" s="21" t="s">
        <v>85</v>
      </c>
      <c r="B2" s="21">
        <v>16</v>
      </c>
      <c r="C2" s="22">
        <v>8.75</v>
      </c>
      <c r="D2" s="22">
        <f>B2*C2</f>
        <v>140</v>
      </c>
      <c r="I2" s="23">
        <v>0.11</v>
      </c>
    </row>
    <row r="3" spans="1:9" ht="21" x14ac:dyDescent="0.35">
      <c r="A3" s="21" t="s">
        <v>86</v>
      </c>
      <c r="B3" s="21">
        <v>18</v>
      </c>
      <c r="C3" s="22">
        <v>2.59</v>
      </c>
      <c r="D3" s="22">
        <f>PRODUCT(B3:C3)</f>
        <v>46.62</v>
      </c>
    </row>
    <row r="4" spans="1:9" ht="21" x14ac:dyDescent="0.35">
      <c r="A4" s="21" t="s">
        <v>87</v>
      </c>
      <c r="B4" s="21">
        <v>9</v>
      </c>
      <c r="C4" s="22">
        <v>14.25</v>
      </c>
      <c r="D4" s="22">
        <f t="shared" ref="D4:D5" si="0">PRODUCT(B4:C4)</f>
        <v>128.25</v>
      </c>
    </row>
    <row r="5" spans="1:9" ht="21" x14ac:dyDescent="0.35">
      <c r="A5" s="21" t="s">
        <v>88</v>
      </c>
      <c r="B5" s="21">
        <v>12</v>
      </c>
      <c r="C5" s="22">
        <v>2.99</v>
      </c>
      <c r="D5" s="22">
        <f t="shared" si="0"/>
        <v>35.880000000000003</v>
      </c>
      <c r="G5">
        <f>(2+2)/5</f>
        <v>0.8</v>
      </c>
    </row>
    <row r="6" spans="1:9" ht="21" x14ac:dyDescent="0.35">
      <c r="A6" s="18" t="s">
        <v>89</v>
      </c>
      <c r="B6" s="24"/>
      <c r="C6" s="24"/>
      <c r="D6" s="25">
        <f>SUM(D2:D5,C2:C5)</f>
        <v>379.33</v>
      </c>
    </row>
    <row r="7" spans="1:9" ht="21.75" thickBot="1" x14ac:dyDescent="0.4">
      <c r="A7" s="26"/>
      <c r="B7" s="27"/>
      <c r="C7" s="26"/>
      <c r="D7" s="26"/>
    </row>
    <row r="8" spans="1:9" ht="21" x14ac:dyDescent="0.35">
      <c r="A8" s="26"/>
      <c r="B8" s="26"/>
      <c r="C8" s="28" t="s">
        <v>90</v>
      </c>
      <c r="D8" s="29">
        <v>1200</v>
      </c>
    </row>
    <row r="9" spans="1:9" ht="21" x14ac:dyDescent="0.35">
      <c r="A9" s="26"/>
      <c r="B9" s="26"/>
      <c r="C9" s="30" t="s">
        <v>91</v>
      </c>
      <c r="D9" s="31">
        <v>1500</v>
      </c>
    </row>
    <row r="10" spans="1:9" ht="21.75" thickBot="1" x14ac:dyDescent="0.4">
      <c r="A10" s="26"/>
      <c r="B10" s="26"/>
      <c r="C10" s="32" t="s">
        <v>89</v>
      </c>
      <c r="D10" s="33"/>
    </row>
    <row r="15" spans="1:9" ht="21" x14ac:dyDescent="0.2">
      <c r="A15" s="71" t="s">
        <v>358</v>
      </c>
      <c r="B15" s="72" t="s">
        <v>359</v>
      </c>
      <c r="C15" s="72" t="s">
        <v>81</v>
      </c>
      <c r="D15" s="72" t="s">
        <v>83</v>
      </c>
    </row>
    <row r="16" spans="1:9" ht="21" x14ac:dyDescent="0.2">
      <c r="A16" s="73" t="s">
        <v>360</v>
      </c>
      <c r="B16" s="74">
        <v>2.29</v>
      </c>
      <c r="C16" s="75">
        <v>20</v>
      </c>
      <c r="D16" s="69">
        <f>B16*C16</f>
        <v>45.8</v>
      </c>
    </row>
    <row r="17" spans="1:8" ht="21" x14ac:dyDescent="0.2">
      <c r="A17" s="73" t="s">
        <v>361</v>
      </c>
      <c r="B17" s="74">
        <v>2.29</v>
      </c>
      <c r="C17" s="75">
        <v>30</v>
      </c>
      <c r="D17" s="70">
        <f>B17*C17</f>
        <v>68.7</v>
      </c>
    </row>
    <row r="18" spans="1:8" ht="21" x14ac:dyDescent="0.2">
      <c r="A18" s="73" t="s">
        <v>362</v>
      </c>
      <c r="B18" s="74">
        <v>3.99</v>
      </c>
      <c r="C18" s="75">
        <v>40</v>
      </c>
      <c r="D18" s="69">
        <f>B18*C18</f>
        <v>159.60000000000002</v>
      </c>
    </row>
    <row r="19" spans="1:8" ht="21" x14ac:dyDescent="0.2">
      <c r="A19" s="96" t="s">
        <v>84</v>
      </c>
      <c r="B19" s="96"/>
      <c r="C19" s="96"/>
      <c r="D19" s="68"/>
    </row>
    <row r="20" spans="1:8" ht="21" x14ac:dyDescent="0.2">
      <c r="A20" s="97" t="s">
        <v>89</v>
      </c>
      <c r="B20" s="97"/>
      <c r="C20" s="97"/>
      <c r="D20" s="76"/>
    </row>
    <row r="23" spans="1:8" ht="35.25" x14ac:dyDescent="0.2">
      <c r="A23" s="77"/>
      <c r="B23" s="98" t="s">
        <v>363</v>
      </c>
      <c r="C23" s="98"/>
      <c r="D23" s="98"/>
      <c r="E23" s="98"/>
      <c r="F23" s="77"/>
      <c r="G23" s="78"/>
      <c r="H23" s="79"/>
    </row>
    <row r="24" spans="1:8" ht="21" x14ac:dyDescent="0.2">
      <c r="A24" s="71" t="s">
        <v>80</v>
      </c>
      <c r="B24" s="72" t="s">
        <v>81</v>
      </c>
      <c r="C24" s="72" t="s">
        <v>359</v>
      </c>
      <c r="D24" s="72" t="s">
        <v>83</v>
      </c>
      <c r="E24" s="72" t="s">
        <v>364</v>
      </c>
      <c r="F24" s="72" t="s">
        <v>365</v>
      </c>
      <c r="G24" s="72" t="s">
        <v>366</v>
      </c>
      <c r="H24" s="80"/>
    </row>
    <row r="25" spans="1:8" ht="21" x14ac:dyDescent="0.35">
      <c r="A25" s="81" t="s">
        <v>367</v>
      </c>
      <c r="B25" s="82">
        <v>3</v>
      </c>
      <c r="C25" s="83">
        <v>17.440000000000001</v>
      </c>
      <c r="D25" s="83">
        <f>B25*C25</f>
        <v>52.320000000000007</v>
      </c>
      <c r="E25" s="84">
        <v>42289</v>
      </c>
      <c r="F25" s="84">
        <v>42292</v>
      </c>
      <c r="G25" s="82"/>
      <c r="H25" s="79"/>
    </row>
    <row r="26" spans="1:8" ht="21" x14ac:dyDescent="0.35">
      <c r="A26" s="85" t="s">
        <v>368</v>
      </c>
      <c r="B26" s="82">
        <v>5</v>
      </c>
      <c r="C26" s="83">
        <v>20.14</v>
      </c>
      <c r="D26" s="83">
        <f t="shared" ref="D26:D34" si="1">B26*C26</f>
        <v>100.7</v>
      </c>
      <c r="E26" s="84">
        <v>42289</v>
      </c>
      <c r="F26" s="84">
        <v>42294</v>
      </c>
      <c r="G26" s="82"/>
      <c r="H26" s="79"/>
    </row>
    <row r="27" spans="1:8" ht="21" x14ac:dyDescent="0.35">
      <c r="A27" s="81" t="s">
        <v>369</v>
      </c>
      <c r="B27" s="82">
        <v>5</v>
      </c>
      <c r="C27" s="83">
        <v>14.05</v>
      </c>
      <c r="D27" s="83">
        <f t="shared" si="1"/>
        <v>70.25</v>
      </c>
      <c r="E27" s="84">
        <v>42289</v>
      </c>
      <c r="F27" s="84">
        <v>42291</v>
      </c>
      <c r="G27" s="82"/>
      <c r="H27" s="79"/>
    </row>
    <row r="28" spans="1:8" ht="21" x14ac:dyDescent="0.35">
      <c r="A28" s="81" t="s">
        <v>370</v>
      </c>
      <c r="B28" s="82">
        <v>5</v>
      </c>
      <c r="C28" s="83">
        <v>18.690000000000001</v>
      </c>
      <c r="D28" s="83">
        <f t="shared" si="1"/>
        <v>93.45</v>
      </c>
      <c r="E28" s="84">
        <v>42289</v>
      </c>
      <c r="F28" s="84">
        <v>42292</v>
      </c>
      <c r="G28" s="82"/>
      <c r="H28" s="79"/>
    </row>
    <row r="29" spans="1:8" ht="21" x14ac:dyDescent="0.35">
      <c r="A29" s="81" t="s">
        <v>371</v>
      </c>
      <c r="B29" s="82">
        <v>5</v>
      </c>
      <c r="C29" s="83">
        <v>10.99</v>
      </c>
      <c r="D29" s="83">
        <f t="shared" si="1"/>
        <v>54.95</v>
      </c>
      <c r="E29" s="84">
        <v>42289</v>
      </c>
      <c r="F29" s="84">
        <v>42292</v>
      </c>
      <c r="G29" s="82"/>
      <c r="H29" s="79"/>
    </row>
    <row r="30" spans="1:8" ht="21" x14ac:dyDescent="0.35">
      <c r="A30" s="81" t="s">
        <v>372</v>
      </c>
      <c r="B30" s="82">
        <v>5</v>
      </c>
      <c r="C30" s="83">
        <v>11.99</v>
      </c>
      <c r="D30" s="83">
        <f t="shared" si="1"/>
        <v>59.95</v>
      </c>
      <c r="E30" s="84">
        <v>42293</v>
      </c>
      <c r="F30" s="84">
        <v>42297</v>
      </c>
      <c r="G30" s="82"/>
      <c r="H30" s="79"/>
    </row>
    <row r="31" spans="1:8" ht="21" x14ac:dyDescent="0.35">
      <c r="A31" s="81" t="s">
        <v>373</v>
      </c>
      <c r="B31" s="82">
        <v>3</v>
      </c>
      <c r="C31" s="83">
        <v>19.489999999999998</v>
      </c>
      <c r="D31" s="83">
        <f t="shared" si="1"/>
        <v>58.47</v>
      </c>
      <c r="E31" s="84">
        <v>42293</v>
      </c>
      <c r="F31" s="84">
        <v>42296</v>
      </c>
      <c r="G31" s="82"/>
      <c r="H31" s="79"/>
    </row>
    <row r="32" spans="1:8" ht="21" x14ac:dyDescent="0.35">
      <c r="A32" s="81" t="s">
        <v>374</v>
      </c>
      <c r="B32" s="82">
        <v>8</v>
      </c>
      <c r="C32" s="83">
        <v>7.35</v>
      </c>
      <c r="D32" s="83">
        <f t="shared" si="1"/>
        <v>58.8</v>
      </c>
      <c r="E32" s="84">
        <v>42293</v>
      </c>
      <c r="F32" s="84">
        <v>42297</v>
      </c>
      <c r="G32" s="82"/>
      <c r="H32" s="79"/>
    </row>
    <row r="33" spans="1:8" ht="21" x14ac:dyDescent="0.35">
      <c r="A33" s="81" t="s">
        <v>375</v>
      </c>
      <c r="B33" s="82">
        <v>12</v>
      </c>
      <c r="C33" s="83">
        <v>8.4700000000000006</v>
      </c>
      <c r="D33" s="83">
        <f t="shared" si="1"/>
        <v>101.64000000000001</v>
      </c>
      <c r="E33" s="84">
        <v>42296</v>
      </c>
      <c r="F33" s="84">
        <v>42300</v>
      </c>
      <c r="G33" s="82"/>
      <c r="H33" s="79"/>
    </row>
    <row r="34" spans="1:8" ht="21" x14ac:dyDescent="0.35">
      <c r="A34" s="81" t="s">
        <v>376</v>
      </c>
      <c r="B34" s="82">
        <v>4</v>
      </c>
      <c r="C34" s="83">
        <v>28.69</v>
      </c>
      <c r="D34" s="83">
        <f t="shared" si="1"/>
        <v>114.76</v>
      </c>
      <c r="E34" s="84">
        <v>42296</v>
      </c>
      <c r="F34" s="84">
        <v>42301</v>
      </c>
      <c r="G34" s="82"/>
      <c r="H34" s="79"/>
    </row>
    <row r="35" spans="1:8" ht="21" x14ac:dyDescent="0.2">
      <c r="A35" s="18"/>
      <c r="B35" s="19"/>
      <c r="C35" s="19" t="s">
        <v>89</v>
      </c>
      <c r="D35" s="86"/>
      <c r="E35" s="87"/>
      <c r="F35" s="87"/>
      <c r="G35" s="87"/>
      <c r="H35" s="79"/>
    </row>
    <row r="36" spans="1:8" x14ac:dyDescent="0.2">
      <c r="A36" s="79"/>
      <c r="B36" s="79"/>
      <c r="C36" s="79"/>
      <c r="D36" s="79"/>
      <c r="E36" s="79"/>
      <c r="F36" s="79"/>
      <c r="G36" s="79"/>
      <c r="H36" s="79"/>
    </row>
    <row r="37" spans="1:8" ht="13.5" thickBot="1" x14ac:dyDescent="0.25">
      <c r="A37" s="79"/>
      <c r="B37" s="79"/>
      <c r="C37" s="79"/>
      <c r="D37" s="79"/>
      <c r="E37" s="79"/>
      <c r="F37" s="79"/>
      <c r="G37" s="79"/>
      <c r="H37" s="79"/>
    </row>
    <row r="38" spans="1:8" ht="21" x14ac:dyDescent="0.2">
      <c r="A38" s="88" t="s">
        <v>377</v>
      </c>
      <c r="B38" s="89"/>
      <c r="C38" s="79"/>
      <c r="D38" s="79"/>
      <c r="E38" s="79"/>
      <c r="F38" s="90"/>
      <c r="G38" s="79"/>
      <c r="H38" s="79"/>
    </row>
    <row r="39" spans="1:8" ht="21" x14ac:dyDescent="0.35">
      <c r="A39" s="91" t="s">
        <v>378</v>
      </c>
      <c r="B39" s="92"/>
      <c r="C39" s="79"/>
      <c r="D39" s="79"/>
      <c r="E39" s="79"/>
      <c r="F39" s="79"/>
      <c r="G39" s="79"/>
      <c r="H39" s="79"/>
    </row>
    <row r="40" spans="1:8" ht="21" x14ac:dyDescent="0.35">
      <c r="A40" s="91" t="s">
        <v>379</v>
      </c>
      <c r="B40" s="92"/>
      <c r="C40" s="79"/>
      <c r="D40" s="79"/>
      <c r="E40" s="79"/>
      <c r="F40" s="79"/>
      <c r="G40" s="79"/>
      <c r="H40" s="79"/>
    </row>
    <row r="41" spans="1:8" ht="21.75" thickBot="1" x14ac:dyDescent="0.4">
      <c r="A41" s="93" t="s">
        <v>380</v>
      </c>
      <c r="B41" s="94"/>
      <c r="C41" s="79"/>
      <c r="D41" s="79"/>
      <c r="E41" s="79"/>
      <c r="F41" s="79"/>
      <c r="G41" s="79"/>
      <c r="H41" s="79"/>
    </row>
    <row r="42" spans="1:8" x14ac:dyDescent="0.2">
      <c r="A42" s="79"/>
      <c r="B42" s="79"/>
      <c r="C42" s="79"/>
      <c r="D42" s="79"/>
      <c r="E42" s="79"/>
      <c r="F42" s="79"/>
      <c r="G42" s="79"/>
      <c r="H42" s="79"/>
    </row>
    <row r="43" spans="1:8" x14ac:dyDescent="0.2">
      <c r="A43" s="79"/>
      <c r="B43" s="79"/>
      <c r="C43" s="79"/>
      <c r="D43" s="79"/>
      <c r="E43" s="79"/>
      <c r="F43" s="79"/>
      <c r="G43" s="79"/>
      <c r="H43" s="79"/>
    </row>
  </sheetData>
  <mergeCells count="3">
    <mergeCell ref="A19:C19"/>
    <mergeCell ref="A20:C20"/>
    <mergeCell ref="B23:E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J17"/>
  <sheetViews>
    <sheetView workbookViewId="0">
      <selection activeCell="K19" sqref="K19"/>
    </sheetView>
  </sheetViews>
  <sheetFormatPr defaultRowHeight="12.75" x14ac:dyDescent="0.2"/>
  <sheetData>
    <row r="2" spans="3:6" x14ac:dyDescent="0.2">
      <c r="D2" t="s">
        <v>31</v>
      </c>
      <c r="E2" t="s">
        <v>32</v>
      </c>
      <c r="F2" t="s">
        <v>33</v>
      </c>
    </row>
    <row r="3" spans="3:6" x14ac:dyDescent="0.2">
      <c r="C3">
        <v>2000</v>
      </c>
      <c r="D3">
        <v>67</v>
      </c>
      <c r="E3">
        <v>77</v>
      </c>
      <c r="F3">
        <v>78</v>
      </c>
    </row>
    <row r="4" spans="3:6" x14ac:dyDescent="0.2">
      <c r="C4">
        <v>2004</v>
      </c>
      <c r="D4">
        <v>65</v>
      </c>
      <c r="E4">
        <v>87</v>
      </c>
      <c r="F4">
        <v>77</v>
      </c>
    </row>
    <row r="5" spans="3:6" x14ac:dyDescent="0.2">
      <c r="C5">
        <v>2005</v>
      </c>
      <c r="D5">
        <v>45</v>
      </c>
      <c r="E5">
        <v>78</v>
      </c>
      <c r="F5">
        <v>87</v>
      </c>
    </row>
    <row r="6" spans="3:6" x14ac:dyDescent="0.2">
      <c r="C6">
        <v>2006</v>
      </c>
      <c r="D6">
        <v>34</v>
      </c>
      <c r="E6">
        <v>65</v>
      </c>
      <c r="F6">
        <v>67</v>
      </c>
    </row>
    <row r="17" spans="10:10" x14ac:dyDescent="0.2">
      <c r="J17" t="s">
        <v>52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"/>
  <sheetViews>
    <sheetView workbookViewId="0">
      <pane ySplit="1" topLeftCell="A2" activePane="bottomLeft" state="frozen"/>
      <selection activeCell="G1" sqref="G1"/>
      <selection pane="bottomLeft" activeCell="B2" sqref="B2"/>
    </sheetView>
  </sheetViews>
  <sheetFormatPr defaultRowHeight="12.75" outlineLevelCol="1" x14ac:dyDescent="0.2"/>
  <cols>
    <col min="4" max="19" width="9.140625" outlineLevel="1"/>
  </cols>
  <sheetData>
    <row r="1" spans="1:20" s="10" customFormat="1" x14ac:dyDescent="0.2">
      <c r="A1" s="9" t="s">
        <v>26</v>
      </c>
      <c r="B1" s="9" t="s">
        <v>0</v>
      </c>
      <c r="C1" s="9" t="s">
        <v>1</v>
      </c>
      <c r="D1" s="9" t="s">
        <v>9</v>
      </c>
      <c r="E1" s="9" t="s">
        <v>10</v>
      </c>
      <c r="F1" s="9" t="s">
        <v>11</v>
      </c>
      <c r="G1" s="9" t="s">
        <v>12</v>
      </c>
      <c r="H1" s="9" t="s">
        <v>14</v>
      </c>
      <c r="I1" s="9" t="s">
        <v>13</v>
      </c>
      <c r="J1" s="10" t="s">
        <v>15</v>
      </c>
      <c r="K1" s="10" t="s">
        <v>16</v>
      </c>
      <c r="L1" s="10" t="s">
        <v>17</v>
      </c>
      <c r="M1" s="10" t="s">
        <v>18</v>
      </c>
      <c r="N1" s="10" t="s">
        <v>19</v>
      </c>
      <c r="O1" s="10" t="s">
        <v>20</v>
      </c>
      <c r="P1" s="10" t="s">
        <v>21</v>
      </c>
      <c r="Q1" s="10" t="s">
        <v>22</v>
      </c>
      <c r="R1" s="10" t="s">
        <v>23</v>
      </c>
      <c r="S1" s="10" t="s">
        <v>24</v>
      </c>
      <c r="T1" s="10" t="s">
        <v>30</v>
      </c>
    </row>
    <row r="2" spans="1:20" s="1" customFormat="1" x14ac:dyDescent="0.2">
      <c r="A2" s="3" t="s">
        <v>27</v>
      </c>
      <c r="B2" s="3" t="s">
        <v>2</v>
      </c>
      <c r="C2" s="3"/>
      <c r="D2" s="3">
        <v>6</v>
      </c>
      <c r="E2" s="4">
        <v>5</v>
      </c>
      <c r="F2" s="3">
        <v>4</v>
      </c>
      <c r="G2" s="3">
        <v>23</v>
      </c>
      <c r="H2" s="3">
        <v>23</v>
      </c>
      <c r="I2" s="3"/>
      <c r="T2" s="1">
        <v>97.6</v>
      </c>
    </row>
    <row r="3" spans="1:20" x14ac:dyDescent="0.2">
      <c r="A3" s="2" t="s">
        <v>28</v>
      </c>
      <c r="B3" s="2" t="s">
        <v>3</v>
      </c>
      <c r="C3" s="2"/>
      <c r="D3" s="2"/>
      <c r="E3" s="5">
        <v>5</v>
      </c>
      <c r="F3" s="2">
        <v>4</v>
      </c>
      <c r="G3" s="2">
        <v>24</v>
      </c>
      <c r="H3" s="2">
        <v>24</v>
      </c>
      <c r="I3" s="2"/>
      <c r="T3">
        <v>86.5</v>
      </c>
    </row>
    <row r="4" spans="1:20" s="1" customFormat="1" x14ac:dyDescent="0.2">
      <c r="A4" s="3" t="s">
        <v>27</v>
      </c>
      <c r="B4" s="3" t="s">
        <v>4</v>
      </c>
      <c r="C4" s="3"/>
      <c r="D4" s="3"/>
      <c r="E4" s="4">
        <v>5</v>
      </c>
      <c r="F4" s="3">
        <v>4</v>
      </c>
      <c r="G4" s="3">
        <v>25</v>
      </c>
      <c r="H4" s="3">
        <v>24</v>
      </c>
      <c r="I4" s="3"/>
      <c r="T4" s="1">
        <v>45.6</v>
      </c>
    </row>
    <row r="5" spans="1:20" x14ac:dyDescent="0.2">
      <c r="A5" s="2" t="s">
        <v>29</v>
      </c>
      <c r="B5" s="2" t="s">
        <v>5</v>
      </c>
      <c r="C5" s="2"/>
      <c r="D5" s="2"/>
      <c r="E5" s="5">
        <v>5</v>
      </c>
      <c r="F5" s="2">
        <v>4</v>
      </c>
      <c r="G5" s="2">
        <v>26</v>
      </c>
      <c r="H5" s="2">
        <v>24</v>
      </c>
      <c r="I5" s="2"/>
      <c r="T5">
        <v>78.3</v>
      </c>
    </row>
    <row r="6" spans="1:20" s="1" customFormat="1" x14ac:dyDescent="0.2">
      <c r="A6" s="3" t="s">
        <v>28</v>
      </c>
      <c r="B6" s="3" t="s">
        <v>6</v>
      </c>
      <c r="C6" s="3"/>
      <c r="D6" s="3"/>
      <c r="E6" s="4">
        <v>5</v>
      </c>
      <c r="F6" s="3">
        <v>4</v>
      </c>
      <c r="G6" s="3">
        <v>27</v>
      </c>
      <c r="H6" s="3">
        <v>24</v>
      </c>
      <c r="I6" s="3"/>
      <c r="T6" s="1">
        <v>98.2</v>
      </c>
    </row>
    <row r="7" spans="1:20" x14ac:dyDescent="0.2">
      <c r="A7" s="2" t="s">
        <v>27</v>
      </c>
      <c r="B7" s="2" t="s">
        <v>8</v>
      </c>
      <c r="C7" s="2"/>
      <c r="D7" s="2"/>
      <c r="E7" s="5">
        <v>5</v>
      </c>
      <c r="F7" s="2">
        <v>4</v>
      </c>
      <c r="G7" s="2">
        <v>28</v>
      </c>
      <c r="H7" s="2">
        <v>24</v>
      </c>
      <c r="I7" s="2"/>
      <c r="T7">
        <v>77.099999999999994</v>
      </c>
    </row>
    <row r="8" spans="1:20" s="1" customFormat="1" x14ac:dyDescent="0.2">
      <c r="A8" s="3" t="s">
        <v>27</v>
      </c>
      <c r="B8" s="3" t="s">
        <v>7</v>
      </c>
      <c r="C8" s="3"/>
      <c r="D8" s="3"/>
      <c r="E8" s="4">
        <v>5</v>
      </c>
      <c r="F8" s="3">
        <v>4</v>
      </c>
      <c r="G8" s="3">
        <v>29</v>
      </c>
      <c r="H8" s="3">
        <v>24</v>
      </c>
      <c r="I8" s="3"/>
      <c r="T8" s="1">
        <v>67.7</v>
      </c>
    </row>
    <row r="9" spans="1:20" x14ac:dyDescent="0.2">
      <c r="B9" s="7"/>
    </row>
    <row r="11" spans="1:20" x14ac:dyDescent="0.2">
      <c r="J11" s="6"/>
    </row>
    <row r="14" spans="1:20" x14ac:dyDescent="0.2">
      <c r="D14" t="s">
        <v>31</v>
      </c>
      <c r="E14" t="s">
        <v>32</v>
      </c>
      <c r="F14" t="s">
        <v>33</v>
      </c>
    </row>
    <row r="15" spans="1:20" x14ac:dyDescent="0.2">
      <c r="C15">
        <v>2000</v>
      </c>
      <c r="D15">
        <v>67</v>
      </c>
      <c r="E15">
        <v>77</v>
      </c>
      <c r="F15">
        <v>78</v>
      </c>
    </row>
    <row r="16" spans="1:20" x14ac:dyDescent="0.2">
      <c r="C16">
        <v>2004</v>
      </c>
      <c r="D16">
        <v>65</v>
      </c>
      <c r="E16">
        <v>87</v>
      </c>
      <c r="F16">
        <v>77</v>
      </c>
    </row>
    <row r="17" spans="3:9" x14ac:dyDescent="0.2">
      <c r="C17">
        <v>2005</v>
      </c>
      <c r="D17">
        <v>45</v>
      </c>
      <c r="E17">
        <v>78</v>
      </c>
      <c r="F17">
        <v>87</v>
      </c>
    </row>
    <row r="18" spans="3:9" x14ac:dyDescent="0.2">
      <c r="C18">
        <v>2006</v>
      </c>
      <c r="D18">
        <v>34</v>
      </c>
      <c r="E18">
        <v>65</v>
      </c>
      <c r="F18">
        <v>67</v>
      </c>
    </row>
    <row r="26" spans="3:9" x14ac:dyDescent="0.2">
      <c r="G26" s="8"/>
      <c r="I26" s="8"/>
    </row>
  </sheetData>
  <phoneticPr fontId="3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CellBasics</vt:lpstr>
      <vt:lpstr>Sort</vt:lpstr>
      <vt:lpstr>OYO</vt:lpstr>
      <vt:lpstr>Find </vt:lpstr>
      <vt:lpstr>Tables</vt:lpstr>
      <vt:lpstr>FormulaBasics</vt:lpstr>
      <vt:lpstr>Formula</vt:lpstr>
      <vt:lpstr>Charting</vt:lpstr>
      <vt:lpstr>PrACTICE CELLS</vt:lpstr>
      <vt:lpstr>MailMerge</vt:lpstr>
      <vt:lpstr>VLookup</vt:lpstr>
      <vt:lpstr>DataVlook</vt:lpstr>
      <vt:lpstr>LookupTeacher</vt:lpstr>
    </vt:vector>
  </TitlesOfParts>
  <Company>MSU Great Falls 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kmyers</dc:creator>
  <cp:lastModifiedBy>Katie K</cp:lastModifiedBy>
  <dcterms:created xsi:type="dcterms:W3CDTF">2004-08-25T03:34:34Z</dcterms:created>
  <dcterms:modified xsi:type="dcterms:W3CDTF">2020-10-13T18:44:03Z</dcterms:modified>
</cp:coreProperties>
</file>